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68" documentId="13_ncr:1_{F6CB121F-512D-4AA6-A0C1-0FB36C537598}" xr6:coauthVersionLast="47" xr6:coauthVersionMax="47" xr10:uidLastSave="{04F75398-A25F-4EB9-9782-B29E4FCF78FC}"/>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<sst xmlns="http://schemas.openxmlformats.org/spreadsheetml/2006/main" count="180303" uniqueCount="39136">
  <si>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</si>
  <si>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</si>
  <si>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</si>
  <si>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</si>
  <si>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</si>
  <si>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</si>
  <si>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</si>
  <si>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</si>
  <si>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</si>
  <si>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</si>
  <si>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</si>
  <si>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</si>
  <si>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</si>
  <si>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</si>
  <si>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</si>
  <si>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</si>
  <si>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</si>
  <si>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</si>
  <si>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</si>
  <si>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</si>
  <si>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</si>
  <si>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</si>
  <si>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</si>
  <si>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</si>
  <si>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</si>
  <si>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</si>
  <si>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</si>
  <si>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</si>
  <si>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</si>
  <si>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</si>
  <si>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</si>
  <si>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</si>
  <si>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</si>
  <si>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</si>
  <si>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</si>
  <si>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</si>
  <si>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</si>
  <si>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</si>
  <si>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</si>
  <si>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</si>
  <si>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</si>
  <si>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</si>
  <si>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</si>
  <si>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</si>
  <si>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</si>
  <si>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</si>
  <si>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</si>
  <si>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</si>
  <si>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</si>
  <si>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</si>
  <si>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</si>
  <si>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</si>
  <si>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</si>
  <si>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</si>
  <si>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</si>
  <si>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</si>
  <si>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</si>
  <si>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</si>
  <si>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</si>
  <si>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</si>
  <si>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</si>
  <si>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</si>
  <si>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</si>
  <si>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</si>
  <si>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</si>
  <si>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</si>
  <si>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</si>
  <si>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</si>
  <si>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</si>
  <si>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</si>
  <si>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</si>
  <si>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</si>
  <si>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</si>
  <si>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</si>
  <si>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</si>
  <si>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</si>
  <si>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</si>
  <si>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</si>
  <si>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</si>
  <si>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</si>
  <si>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</si>
  <si>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</si>
  <si>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</si>
  <si>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</si>
  <si>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</si>
  <si>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</si>
  <si>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</si>
  <si>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</si>
  <si>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</si>
  <si>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</si>
  <si>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</si>
  <si>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</si>
  <si>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</si>
  <si>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</si>
  <si>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</si>
  <si>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</si>
  <si>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</si>
  <si>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</si>
  <si>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</si>
  <si>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</si>
  <si>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</si>
  <si>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</si>
  <si>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</si>
  <si>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</si>
  <si>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</si>
  <si>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</si>
  <si>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</si>
  <si>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</si>
  <si>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</si>
  <si>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</si>
  <si>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</si>
  <si>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</si>
  <si>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</si>
  <si>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</si>
  <si>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</si>
  <si>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</si>
  <si>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</si>
  <si>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</si>
  <si>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</si>
  <si>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</si>
  <si>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</si>
  <si>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</si>
  <si>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</si>
  <si>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</si>
  <si>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</si>
  <si>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</si>
  <si>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</si>
  <si>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</si>
  <si>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</si>
  <si>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</si>
  <si>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</si>
  <si>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</si>
  <si>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</si>
  <si>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</si>
  <si>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</si>
  <si>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</si>
  <si>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</si>
  <si>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</si>
  <si>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</si>
  <si>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</si>
  <si>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</si>
  <si>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</si>
  <si>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</si>
  <si>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</si>
  <si>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</si>
  <si>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</si>
  <si>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</si>
  <si>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</si>
  <si>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</si>
  <si>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</si>
  <si>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</si>
  <si>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</si>
  <si>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</si>
  <si>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</si>
  <si>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</si>
  <si>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</si>
  <si>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</si>
  <si>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</si>
  <si>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</si>
  <si>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</si>
  <si>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</si>
  <si>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</si>
  <si>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</si>
  <si>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</si>
  <si>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</si>
  <si>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</si>
  <si>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</si>
  <si>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</si>
  <si>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</si>
  <si>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</si>
  <si>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</si>
  <si>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</si>
  <si>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</si>
  <si>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</si>
  <si>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</si>
  <si>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</si>
  <si>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</si>
  <si>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</si>
  <si>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</si>
  <si>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</si>
  <si>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</si>
  <si>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</si>
  <si>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</si>
  <si>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</si>
  <si>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</si>
  <si>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</si>
  <si>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</si>
  <si>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</si>
  <si>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</si>
  <si>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</si>
  <si>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</si>
  <si>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</si>
  <si>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</si>
  <si>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</si>
  <si>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</si>
  <si>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</si>
  <si>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</si>
  <si>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</si>
  <si>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</si>
  <si>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</si>
  <si>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</si>
  <si>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</si>
  <si>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</si>
  <si>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</si>
  <si>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</si>
  <si>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</si>
  <si>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</si>
  <si>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</si>
  <si>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</si>
  <si>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</si>
  <si>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</si>
  <si>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</si>
  <si>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</si>
  <si>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</si>
  <si>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</si>
  <si>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</si>
  <si>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</si>
  <si>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</si>
  <si>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</si>
  <si>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</si>
  <si>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</si>
  <si>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</si>
  <si>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</si>
  <si>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</si>
  <si>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</si>
  <si>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</si>
  <si>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</si>
  <si>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</si>
  <si>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</si>
  <si>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</si>
  <si>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</si>
  <si>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</si>
  <si>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</si>
  <si>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</si>
  <si>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</si>
  <si>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</si>
  <si>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</si>
  <si>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</si>
  <si>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</si>
  <si>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</si>
  <si>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</si>
  <si>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</si>
  <si>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</si>
  <si>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</si>
  <si>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</si>
  <si>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</si>
  <si>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</si>
  <si>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</si>
  <si>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</si>
  <si>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</si>
  <si>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</si>
  <si>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</si>
  <si>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</si>
  <si>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</si>
  <si>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</si>
  <si>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</si>
  <si>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</si>
  <si>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</si>
  <si>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</si>
  <si>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</si>
  <si>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</si>
  <si>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</si>
  <si>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</si>
  <si>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</si>
  <si>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</si>
  <si>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</si>
  <si>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</si>
  <si>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</si>
  <si>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</si>
  <si>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</si>
  <si>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</si>
  <si>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</si>
  <si>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</si>
  <si>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</si>
  <si>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</si>
  <si>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</si>
  <si>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</si>
  <si>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</si>
  <si>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</si>
  <si>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</si>
  <si>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</si>
  <si>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</si>
  <si>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</si>
  <si>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</si>
  <si>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</si>
  <si>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</si>
  <si>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</si>
  <si>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</si>
  <si>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</si>
  <si>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</si>
  <si>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</si>
  <si>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</si>
  <si>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</si>
  <si>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</si>
  <si>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</si>
  <si>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</si>
  <si>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</si>
  <si>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</si>
  <si>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</si>
  <si>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</si>
  <si>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</si>
  <si>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</si>
  <si>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</si>
  <si>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</si>
  <si>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</si>
  <si>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</si>
  <si>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</si>
  <si>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</si>
  <si>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</si>
  <si>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</si>
  <si>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</si>
  <si>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</si>
  <si>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</si>
  <si>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</si>
  <si>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</si>
  <si>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</si>
  <si>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</si>
  <si>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</si>
  <si>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</si>
  <si>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</si>
  <si>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</si>
  <si>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</si>
  <si>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</si>
  <si>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</si>
  <si>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</si>
  <si>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</si>
  <si>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</si>
  <si>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</si>
  <si>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</si>
  <si>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</si>
  <si>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</si>
  <si>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</si>
  <si>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</si>
  <si>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</si>
  <si>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</si>
  <si>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</si>
  <si>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</si>
  <si>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</si>
  <si>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</si>
  <si>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</si>
  <si>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</si>
  <si>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</si>
  <si>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</si>
  <si>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</si>
  <si>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</si>
  <si>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</si>
  <si>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</si>
  <si>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</si>
  <si>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</si>
  <si>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</si>
  <si>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</si>
  <si>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</si>
  <si>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</si>
  <si>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</si>
  <si>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</si>
  <si>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</si>
  <si>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</si>
  <si>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</si>
  <si>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</si>
  <si>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</si>
  <si>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</si>
  <si>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</si>
  <si>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</si>
  <si>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</si>
  <si>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</si>
  <si>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</si>
  <si>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</si>
  <si>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</si>
  <si>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</si>
  <si>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</si>
  <si>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</si>
  <si>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</si>
  <si>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</si>
  <si>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</si>
  <si>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</si>
  <si>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</si>
  <si>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</si>
  <si>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</si>
  <si>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</si>
  <si>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</si>
  <si>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</si>
  <si>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</si>
  <si>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</si>
  <si>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</si>
  <si>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</si>
  <si>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</si>
  <si>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</si>
  <si>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</si>
  <si>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</si>
  <si>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</si>
  <si>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</si>
  <si>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</si>
  <si>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</si>
  <si>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</si>
  <si>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</si>
  <si>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</si>
  <si>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</si>
  <si>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</si>
  <si>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</si>
  <si>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</si>
  <si>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</si>
  <si>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</si>
  <si>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</si>
  <si>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</si>
  <si>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</si>
  <si>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</si>
  <si>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</si>
  <si>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</si>
  <si>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</si>
  <si>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</si>
  <si>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</si>
  <si>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</si>
  <si>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</si>
  <si>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</si>
  <si>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</si>
  <si>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</si>
  <si>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</si>
  <si>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</si>
  <si>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</si>
  <si>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</si>
  <si>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</si>
  <si>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</si>
  <si>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</si>
  <si>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</si>
  <si>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</si>
  <si>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</si>
  <si>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</si>
  <si>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</si>
  <si>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</si>
  <si>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</si>
  <si>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</si>
  <si>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</si>
  <si>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</si>
  <si>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</si>
  <si>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</si>
  <si>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</si>
  <si>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</si>
  <si>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</si>
  <si>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</si>
  <si>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</si>
  <si>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</si>
  <si>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</si>
  <si>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</si>
  <si>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</si>
  <si>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</si>
  <si>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</si>
  <si>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</si>
  <si>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</si>
  <si>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</si>
  <si>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</si>
  <si>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</si>
  <si>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</si>
  <si>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</si>
  <si>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</si>
  <si>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</si>
  <si>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</si>
  <si>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</si>
  <si>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</si>
  <si>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</si>
  <si>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</si>
  <si>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</si>
  <si>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</si>
  <si>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</si>
  <si>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</si>
  <si>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</si>
  <si>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</si>
  <si>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</si>
  <si>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</si>
  <si>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</si>
  <si>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</si>
  <si>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</si>
  <si>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</si>
  <si>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</si>
  <si>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</si>
  <si>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</si>
  <si>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</si>
  <si>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</si>
  <si>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</si>
  <si>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</si>
  <si>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</si>
  <si>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</si>
  <si>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</si>
  <si>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</si>
  <si>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</si>
  <si>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</si>
  <si>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</si>
  <si>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</si>
  <si>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</si>
  <si>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</si>
  <si>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</si>
  <si>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</si>
  <si>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</si>
  <si>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</si>
  <si>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</si>
  <si>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</si>
  <si>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</si>
  <si>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</si>
  <si>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</si>
  <si>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</si>
  <si>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</si>
  <si>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</si>
  <si>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</si>
  <si>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</si>
  <si>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</si>
  <si>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</si>
  <si>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</si>
  <si>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</si>
  <si>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</si>
  <si>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</si>
  <si>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</si>
  <si>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</si>
  <si>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</si>
  <si>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</si>
  <si>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</si>
  <si>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</si>
  <si>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</si>
  <si>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</si>
  <si>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</si>
  <si>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</si>
  <si>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</si>
  <si>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</si>
  <si>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</si>
  <si>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</si>
  <si>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</si>
  <si>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</si>
  <si>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</si>
  <si>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</si>
  <si>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</si>
  <si>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</si>
  <si>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</si>
  <si>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</si>
  <si>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</si>
  <si>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</si>
  <si>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</si>
  <si>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</si>
  <si>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</si>
  <si>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</si>
  <si>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</si>
  <si>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</si>
  <si>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</si>
  <si>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</si>
  <si>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</si>
  <si>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</si>
  <si>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</si>
  <si>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</si>
  <si>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</si>
  <si>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</si>
  <si>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</si>
  <si>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</si>
  <si>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</si>
  <si>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</si>
  <si>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</si>
  <si>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</si>
  <si>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</si>
  <si>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</si>
  <si>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</si>
  <si>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</si>
  <si>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</si>
  <si>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</si>
  <si>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</si>
  <si>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</si>
  <si>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</si>
  <si>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</si>
  <si>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</si>
  <si>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</si>
  <si>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</si>
  <si>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</si>
  <si>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</si>
  <si>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</si>
  <si>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</si>
  <si>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</si>
  <si>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</si>
  <si>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</si>
  <si>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</si>
  <si>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</si>
  <si>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</si>
  <si>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</si>
  <si>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</si>
  <si>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</si>
  <si>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</si>
  <si>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</si>
  <si>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</si>
  <si>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</si>
  <si>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</si>
  <si>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</si>
  <si>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</si>
  <si>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</si>
  <si>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</si>
  <si>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</si>
  <si>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</si>
  <si>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</si>
  <si>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</si>
  <si>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</si>
  <si>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</si>
  <si>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</si>
  <si>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</si>
  <si>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</si>
  <si>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</si>
  <si>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</si>
  <si>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</si>
  <si>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</si>
  <si>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</si>
  <si>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</si>
  <si>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</si>
  <si>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</si>
  <si>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</si>
  <si>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</si>
  <si>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</si>
  <si>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</si>
  <si>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</si>
  <si>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</si>
  <si>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</si>
  <si>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</si>
  <si>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</si>
  <si>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</si>
  <si>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</si>
  <si>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</si>
  <si>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</si>
  <si>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</si>
  <si>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</si>
  <si>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</si>
  <si>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</si>
  <si>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</si>
  <si>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</si>
  <si>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</si>
  <si>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</si>
  <si>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</si>
  <si>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</si>
  <si>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</si>
  <si>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</si>
  <si>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</si>
  <si>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</si>
  <si>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</si>
  <si>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</si>
  <si>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</si>
  <si>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</si>
  <si>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</si>
  <si>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</si>
  <si>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</si>
  <si>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</si>
  <si>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</si>
  <si>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</si>
  <si>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</si>
  <si>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</si>
  <si>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</si>
  <si>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</si>
  <si>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</si>
  <si>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</si>
  <si>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</si>
  <si>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</si>
  <si>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</si>
  <si>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</si>
  <si>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</si>
  <si>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</si>
  <si>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</si>
  <si>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</si>
  <si>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</si>
  <si>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</si>
  <si>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</si>
  <si>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</si>
  <si>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</si>
  <si>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</si>
  <si>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</si>
  <si>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</si>
  <si>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</si>
  <si>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</si>
  <si>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</si>
  <si>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</si>
  <si>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</si>
  <si>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</si>
  <si>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</si>
  <si>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</si>
  <si>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</si>
  <si>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</si>
  <si>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</si>
  <si>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</si>
  <si>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</si>
  <si>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</si>
  <si>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</si>
  <si>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</si>
  <si>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</si>
  <si>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</si>
  <si>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</si>
  <si>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</si>
  <si>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</si>
  <si>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</si>
  <si>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</si>
  <si>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</si>
  <si>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</si>
  <si>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</si>
  <si>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</si>
  <si>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</si>
  <si>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</si>
  <si>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</si>
  <si>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</si>
  <si>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</si>
  <si>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</si>
  <si>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</si>
  <si>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</si>
  <si>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</si>
  <si>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</si>
  <si>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</si>
  <si>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</si>
  <si>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</si>
  <si>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</si>
  <si>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</si>
  <si>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</si>
  <si>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</si>
  <si>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</si>
  <si>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</si>
  <si>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</si>
  <si>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</si>
  <si>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</si>
  <si>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</si>
  <si>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</si>
  <si>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</si>
  <si>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</si>
  <si>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</si>
  <si>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</si>
  <si>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</si>
  <si>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</si>
  <si>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</si>
  <si>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</si>
  <si>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</si>
  <si>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</si>
  <si>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</si>
  <si>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</si>
  <si>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</si>
  <si>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</si>
  <si>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</si>
  <si>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</si>
  <si>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</si>
  <si>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</si>
  <si>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</si>
  <si>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</si>
  <si>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</si>
  <si>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</si>
  <si>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</si>
  <si>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</si>
  <si>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</si>
  <si>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</si>
  <si>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</si>
  <si>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</si>
  <si>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</si>
  <si>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</si>
  <si>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</si>
  <si>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</si>
  <si>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</si>
  <si>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</si>
  <si>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</si>
  <si>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</si>
  <si>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</si>
  <si>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</si>
  <si>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</si>
  <si>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</si>
  <si>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</si>
  <si>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</si>
  <si>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</si>
  <si>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</si>
  <si>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</si>
  <si>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</si>
  <si>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</si>
  <si>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</si>
  <si>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</si>
  <si>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</si>
  <si>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</si>
  <si>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</si>
  <si>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</si>
  <si>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</si>
  <si>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</si>
  <si>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</si>
  <si>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</si>
  <si>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</si>
  <si>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</si>
  <si>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</si>
  <si>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</si>
  <si>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</si>
  <si>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</si>
  <si>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</si>
  <si>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</si>
  <si>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</si>
  <si>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</si>
  <si>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</si>
  <si>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</si>
  <si>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</si>
  <si>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</si>
  <si>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</si>
  <si>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</si>
  <si>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</si>
  <si>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</si>
  <si>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</si>
  <si>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</si>
  <si>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</si>
  <si>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</si>
  <si>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</si>
  <si>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</si>
  <si>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</si>
  <si>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</si>
  <si>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</si>
  <si>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</si>
  <si>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</si>
  <si>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</si>
  <si>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</si>
  <si>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</si>
  <si>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</si>
  <si>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</si>
  <si>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</si>
  <si>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</si>
  <si>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</si>
  <si>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</si>
  <si>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</si>
  <si>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</si>
  <si>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</si>
  <si>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</si>
  <si>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</si>
  <si>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</si>
  <si>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</si>
  <si>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</si>
  <si>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</si>
  <si>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</si>
  <si>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</si>
  <si>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</si>
  <si>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</si>
  <si>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</si>
  <si>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</si>
  <si>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</si>
  <si>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</si>
  <si>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</si>
  <si>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</si>
  <si>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</si>
  <si>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</si>
  <si>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</si>
  <si>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</si>
  <si>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</si>
  <si>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</si>
  <si>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</si>
  <si>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</si>
  <si>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</si>
  <si>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</si>
  <si>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</si>
  <si>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</si>
  <si>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</si>
  <si>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</si>
  <si>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</si>
  <si>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</si>
  <si>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</si>
  <si>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</si>
  <si>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</si>
  <si>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</si>
  <si>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</si>
  <si>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</si>
  <si>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</si>
  <si>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</si>
  <si>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</si>
  <si>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</si>
  <si>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</si>
  <si>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</si>
  <si>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</si>
  <si>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</si>
  <si>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</si>
  <si>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</si>
  <si>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</si>
  <si>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</si>
  <si>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</si>
  <si>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</si>
  <si>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</si>
  <si>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</si>
  <si>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</si>
  <si>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</si>
  <si>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</si>
  <si>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</si>
  <si>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</si>
  <si>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</si>
  <si>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</si>
  <si>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</si>
  <si>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</si>
  <si>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</si>
  <si>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</si>
  <si>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</si>
  <si>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</si>
  <si>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</si>
  <si>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</si>
  <si>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</si>
  <si>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</si>
  <si>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</si>
  <si>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</si>
  <si>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</si>
  <si>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</si>
  <si>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</si>
  <si>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</si>
  <si>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</si>
  <si>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</si>
  <si>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</si>
  <si>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</si>
  <si>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</si>
  <si>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</si>
  <si>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</si>
  <si>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</si>
  <si>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</si>
  <si>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</si>
  <si>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</si>
  <si>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</si>
  <si>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</si>
  <si>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</si>
  <si>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</si>
  <si>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</si>
  <si>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</si>
  <si>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</si>
  <si>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</si>
  <si>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</si>
  <si>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</si>
  <si>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</si>
  <si>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</si>
  <si>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</si>
  <si>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</si>
  <si>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</si>
  <si>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</si>
  <si>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</si>
  <si>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</si>
  <si>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</si>
  <si>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</si>
  <si>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</si>
  <si>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</si>
  <si>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</si>
  <si>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</si>
  <si>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</si>
  <si>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</si>
  <si>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</si>
  <si>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</si>
  <si>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</si>
  <si>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</si>
  <si>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</si>
  <si>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</si>
  <si>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</si>
  <si>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</si>
  <si>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</si>
  <si>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</si>
  <si>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</si>
  <si>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</si>
  <si>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</si>
  <si>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</si>
  <si>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</si>
  <si>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</si>
  <si>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</si>
  <si>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</si>
  <si>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</si>
  <si>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</si>
  <si>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</si>
  <si>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</si>
  <si>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</si>
  <si>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</si>
  <si>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</si>
  <si>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</si>
  <si>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</si>
  <si>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</si>
  <si>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</si>
  <si>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</si>
  <si>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</si>
  <si>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</si>
  <si>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</si>
  <si>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</si>
  <si>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</si>
  <si>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</si>
  <si>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</si>
  <si>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</si>
  <si>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</si>
  <si>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</si>
  <si>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</si>
  <si>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</si>
  <si>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</si>
  <si>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</si>
  <si>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</si>
  <si>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</si>
  <si>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</si>
  <si>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</si>
  <si>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</si>
  <si>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</si>
  <si>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</si>
  <si>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</si>
  <si>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</si>
  <si>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</si>
  <si>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</si>
  <si>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</si>
  <si>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</si>
  <si>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</si>
  <si>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</si>
  <si>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</si>
  <si>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</si>
  <si>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</si>
  <si>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</si>
  <si>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</si>
  <si>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</si>
  <si>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</si>
  <si>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</si>
  <si>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</si>
  <si>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</si>
  <si>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</si>
  <si>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</si>
  <si>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</si>
  <si>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</si>
  <si>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</si>
  <si>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</si>
  <si>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</si>
  <si>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</si>
  <si>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</si>
  <si>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</si>
  <si>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</si>
  <si>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</si>
  <si>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</si>
  <si>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</si>
  <si>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</si>
  <si>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</si>
  <si>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</si>
  <si>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</si>
  <si>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</si>
  <si>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</si>
  <si>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</si>
  <si>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</si>
  <si>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</si>
  <si>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</si>
  <si>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</si>
  <si>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</si>
  <si>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</si>
  <si>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</si>
  <si>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</si>
  <si>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</si>
  <si>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</si>
  <si>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</si>
  <si>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</si>
  <si>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</si>
  <si>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</si>
  <si>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</si>
  <si>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</si>
  <si>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</si>
  <si>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</si>
  <si>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</si>
  <si>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</si>
  <si>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</si>
  <si>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</si>
  <si>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</si>
  <si>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</si>
  <si>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</si>
  <si>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</si>
  <si>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</si>
  <si>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</si>
  <si>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</si>
  <si>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</si>
  <si>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</si>
  <si>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</si>
  <si>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</si>
  <si>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</si>
  <si>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</si>
  <si>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</si>
  <si>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</si>
  <si>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</si>
  <si>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</si>
  <si>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</si>
  <si>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</si>
  <si>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</si>
  <si>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</si>
  <si>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</si>
  <si>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</si>
  <si>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</si>
  <si>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</si>
  <si>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</si>
  <si>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</si>
  <si>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</si>
  <si>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</si>
  <si>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</si>
  <si>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</si>
  <si>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</si>
  <si>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</si>
  <si>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</si>
  <si>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</si>
  <si>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</si>
  <si>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</si>
  <si>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</si>
  <si>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</si>
  <si>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</si>
  <si>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</si>
  <si>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</si>
  <si>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</si>
  <si>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</si>
  <si>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</si>
  <si>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</si>
  <si>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</si>
  <si>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</si>
  <si>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</si>
  <si>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</si>
  <si>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</si>
  <si>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</si>
  <si>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</si>
  <si>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</si>
  <si>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</si>
  <si>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</si>
  <si>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</si>
  <si>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</si>
  <si>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</si>
  <si>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</si>
  <si>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</si>
  <si>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</si>
  <si>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</si>
  <si>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</si>
  <si>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</si>
  <si>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</si>
  <si>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</si>
  <si>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</si>
  <si>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</si>
  <si>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</si>
  <si>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</si>
  <si>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</si>
  <si>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</si>
  <si>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</si>
  <si>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</si>
  <si>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</si>
  <si>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</si>
  <si>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</si>
  <si>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</si>
  <si>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</si>
  <si>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</si>
  <si>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</si>
  <si>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</si>
  <si>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</si>
  <si>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</si>
  <si>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</si>
  <si>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</si>
  <si>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</si>
  <si>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</si>
  <si>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</si>
  <si>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</si>
  <si>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</si>
  <si>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</si>
  <si>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</si>
  <si>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</si>
  <si>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</si>
  <si>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</si>
  <si>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</si>
  <si>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</si>
  <si>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</si>
  <si>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</si>
  <si>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</si>
  <si>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</si>
  <si>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</si>
  <si>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</si>
  <si>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</si>
  <si>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</si>
  <si>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</si>
  <si>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</si>
  <si>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</si>
  <si>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</si>
  <si>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</si>
  <si>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</si>
  <si>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</si>
  <si>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</si>
  <si>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</si>
  <si>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</si>
  <si>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</si>
  <si>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</si>
  <si>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</si>
  <si>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</si>
  <si>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</si>
  <si>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</si>
  <si>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</si>
  <si>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</si>
  <si>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</si>
  <si>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</si>
  <si>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</si>
  <si>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</si>
  <si>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</si>
  <si>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</si>
  <si>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</si>
  <si>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</si>
  <si>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</si>
  <si>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</si>
  <si>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</si>
  <si>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</si>
  <si>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</si>
  <si>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</si>
  <si>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</si>
  <si>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</si>
  <si>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</si>
  <si>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</si>
  <si>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</si>
  <si>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</si>
  <si>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</si>
  <si>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</si>
  <si>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</si>
  <si>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</si>
  <si>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</si>
  <si>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</si>
  <si>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</si>
  <si>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</si>
  <si>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</si>
  <si>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</si>
  <si>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</si>
  <si>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</si>
  <si>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</si>
  <si>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</si>
  <si>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</si>
  <si>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</si>
  <si>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</si>
  <si>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</si>
  <si>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</si>
  <si>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</si>
  <si>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</si>
  <si>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</si>
  <si>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</si>
  <si>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</si>
  <si>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</si>
  <si>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</si>
  <si>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</si>
  <si>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</si>
  <si>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</si>
  <si>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</si>
  <si>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</si>
  <si>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</si>
  <si>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</si>
  <si>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</si>
  <si>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</si>
  <si>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</si>
  <si>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</si>
  <si>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</si>
  <si>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</si>
  <si>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</si>
  <si>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</si>
  <si>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</si>
  <si>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</si>
  <si>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</si>
  <si>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</si>
  <si>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</si>
  <si>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</si>
  <si>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</si>
  <si>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</si>
  <si>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</si>
  <si>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</si>
  <si>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</si>
  <si>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</si>
  <si>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</si>
  <si>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</si>
  <si>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</si>
  <si>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</si>
  <si>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</si>
  <si>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</si>
  <si>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</si>
  <si>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</si>
  <si>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</si>
  <si>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</si>
  <si>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</si>
  <si>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</si>
  <si>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</si>
  <si>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</si>
  <si>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</si>
  <si>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</si>
  <si>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</si>
  <si>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</si>
  <si>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</si>
  <si>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</si>
  <si>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</si>
  <si>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</si>
  <si>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</si>
  <si>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</si>
  <si>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</si>
  <si>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</si>
  <si>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</si>
  <si>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</si>
  <si>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</si>
  <si>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</si>
  <si>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</si>
  <si>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</si>
  <si>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</si>
  <si>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</si>
  <si>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</si>
  <si>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</si>
  <si>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</si>
  <si>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</si>
  <si>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</si>
  <si>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</si>
  <si>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</si>
  <si>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</si>
  <si>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</si>
  <si>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</si>
  <si>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</si>
  <si>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</si>
  <si>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</si>
  <si>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</si>
  <si>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</si>
  <si>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</si>
  <si>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</si>
  <si>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</si>
  <si>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</si>
  <si>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</si>
  <si>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</si>
  <si>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</si>
  <si>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</si>
  <si>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</si>
  <si>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</si>
  <si>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</si>
  <si>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</si>
  <si>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</si>
  <si>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</si>
  <si>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</si>
  <si>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</si>
  <si>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</si>
  <si>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</si>
  <si>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</si>
  <si>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</si>
  <si>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</si>
  <si>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</si>
  <si>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</si>
  <si>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</si>
  <si>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</si>
  <si>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</si>
  <si>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</si>
  <si>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</si>
  <si>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</si>
  <si>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</si>
  <si>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</si>
  <si>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</si>
  <si>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</si>
  <si>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</si>
  <si>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</si>
  <si>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</si>
  <si>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</si>
  <si>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</si>
  <si>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</si>
  <si>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</si>
  <si>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</si>
  <si>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</si>
  <si>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</si>
  <si>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</si>
  <si>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</si>
  <si>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</si>
  <si>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</si>
  <si>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</si>
  <si>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</si>
  <si>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</si>
  <si>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</si>
  <si>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</si>
  <si>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</si>
  <si>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</si>
  <si>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</si>
  <si>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</si>
  <si>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</si>
  <si>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</si>
  <si>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</si>
  <si>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</si>
  <si>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</si>
  <si>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</si>
  <si>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</si>
  <si>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</si>
  <si>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</si>
  <si>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</si>
  <si>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</si>
  <si>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</si>
  <si>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</si>
  <si>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</si>
  <si>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</si>
  <si>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</si>
  <si>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</si>
  <si>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</si>
  <si>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</si>
  <si>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</si>
  <si>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</si>
  <si>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</si>
  <si>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</si>
  <si>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</si>
  <si>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</si>
  <si>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</si>
  <si>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</si>
  <si>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</si>
  <si>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</si>
  <si>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</si>
  <si>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</si>
  <si>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</si>
  <si>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</si>
  <si>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</si>
  <si>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</si>
  <si>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</si>
  <si>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</si>
  <si>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</si>
  <si>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</si>
  <si>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</si>
  <si>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</si>
  <si>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</si>
  <si>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</si>
  <si>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</si>
  <si>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</si>
  <si>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</si>
  <si>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</si>
  <si>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</si>
  <si>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</si>
  <si>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</si>
  <si>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</si>
  <si>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</si>
  <si>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</si>
  <si>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</si>
  <si>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</si>
  <si>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</si>
  <si>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</si>
  <si>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</si>
  <si>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</si>
  <si>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</si>
  <si>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</si>
  <si>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</si>
  <si>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</si>
  <si>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</si>
  <si>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</si>
  <si>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</si>
  <si>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</si>
  <si>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</si>
  <si>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</si>
  <si>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</si>
  <si>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</si>
  <si>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</si>
  <si>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</si>
  <si>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</si>
  <si>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</si>
  <si>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</si>
  <si>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</si>
  <si>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</si>
  <si>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</si>
  <si>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</si>
  <si>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</si>
  <si>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</si>
  <si>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</si>
  <si>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</si>
  <si>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</si>
  <si>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</si>
  <si>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</si>
  <si>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</si>
  <si>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</si>
  <si>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</si>
  <si>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</si>
  <si>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</si>
  <si>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</si>
  <si>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</si>
  <si>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</si>
  <si>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</si>
  <si>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</si>
  <si>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</si>
  <si>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</si>
  <si>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</si>
  <si>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</si>
  <si>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</si>
  <si>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</si>
  <si>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</si>
  <si>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</si>
  <si>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</si>
  <si>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</si>
  <si>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</si>
  <si>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</si>
  <si>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</si>
  <si>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</si>
  <si>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</si>
  <si>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</si>
  <si>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</si>
  <si>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</si>
  <si>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</si>
  <si>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</si>
  <si>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</si>
  <si>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</si>
  <si>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</si>
  <si>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</si>
  <si>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</si>
  <si>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</si>
  <si>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</si>
  <si>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</si>
  <si>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</si>
  <si>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</si>
  <si>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</si>
  <si>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</si>
  <si>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</si>
  <si>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</si>
  <si>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</si>
  <si>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</si>
  <si>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</si>
  <si>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</si>
  <si>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</si>
  <si>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</si>
  <si>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</si>
  <si>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</si>
  <si>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</si>
  <si>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</si>
  <si>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</si>
  <si>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</si>
  <si>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</si>
  <si>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</si>
  <si>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</si>
  <si>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</si>
  <si>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</si>
  <si>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</si>
  <si>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</si>
  <si>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</si>
  <si>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</si>
  <si>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</si>
  <si>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</si>
  <si>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</si>
  <si>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</si>
  <si>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</si>
  <si>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</si>
  <si>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</si>
  <si>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</si>
  <si>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</si>
  <si>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</si>
  <si>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</si>
  <si>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</si>
  <si>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</si>
  <si>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</si>
  <si>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</si>
  <si>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</si>
  <si>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</si>
  <si>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</si>
  <si>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</si>
  <si>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</si>
  <si>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</si>
  <si>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</si>
  <si>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</si>
  <si>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</si>
  <si>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</si>
  <si>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</si>
  <si>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</si>
  <si>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</si>
  <si>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</si>
  <si>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</si>
  <si>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</si>
  <si>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</si>
  <si>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</si>
  <si>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</si>
  <si>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</si>
  <si>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</si>
  <si>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</si>
  <si>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</si>
  <si>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</si>
  <si>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</si>
  <si>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</si>
  <si>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</si>
  <si>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</si>
  <si>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</si>
  <si>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</si>
  <si>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</si>
  <si>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</si>
  <si>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</si>
  <si>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</si>
  <si>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</si>
  <si>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</si>
  <si>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</si>
  <si>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</si>
  <si>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</si>
  <si>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</si>
  <si>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</si>
  <si>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</si>
  <si>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</si>
  <si>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</si>
  <si>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</si>
  <si>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</si>
  <si>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</si>
  <si>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</si>
  <si>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</si>
  <si>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</si>
  <si>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</si>
  <si>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</si>
  <si>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</si>
  <si>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</si>
  <si>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</si>
  <si>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</si>
  <si>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</si>
  <si>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</si>
  <si>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</si>
  <si>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</si>
  <si>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</si>
  <si>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</si>
  <si>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</si>
  <si>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</si>
  <si>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</si>
  <si>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</si>
  <si>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</si>
  <si>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</si>
  <si>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</si>
  <si>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</si>
  <si>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</si>
  <si>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</si>
  <si>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</si>
  <si>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</si>
  <si>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</si>
  <si>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</si>
  <si>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</si>
  <si>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</si>
  <si>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</si>
  <si>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</si>
  <si>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</si>
  <si>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</si>
  <si>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</si>
  <si>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</si>
  <si>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</si>
  <si>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</si>
  <si>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</si>
  <si>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</si>
  <si>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</si>
  <si>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</si>
  <si>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</si>
  <si>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</si>
  <si>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</si>
  <si>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</si>
  <si>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</si>
  <si>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</si>
  <si>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</si>
  <si>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</si>
  <si>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</si>
  <si>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</si>
  <si>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</si>
  <si>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</si>
  <si>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</si>
  <si>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</si>
  <si>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</si>
  <si>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</si>
  <si>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</si>
  <si>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</si>
  <si>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</si>
  <si>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</si>
  <si>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</si>
  <si>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</si>
  <si>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</si>
  <si>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</si>
  <si>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</si>
  <si>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</si>
  <si>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</si>
  <si>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</si>
  <si>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</si>
  <si>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</si>
  <si>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</si>
  <si>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</si>
  <si>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</si>
  <si>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</si>
  <si>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</si>
  <si>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</si>
  <si>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</si>
  <si>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</si>
  <si>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</si>
  <si>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</si>
  <si>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</si>
  <si>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</si>
  <si>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</si>
  <si>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</si>
  <si>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</si>
  <si>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</si>
  <si>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</si>
  <si>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</si>
  <si>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</si>
  <si>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</si>
  <si>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</si>
  <si>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</si>
  <si>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</si>
  <si>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</si>
  <si>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</si>
  <si>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</si>
  <si>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</si>
  <si>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</si>
  <si>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</si>
  <si>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</si>
  <si>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</si>
  <si>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</si>
  <si>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</si>
  <si>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</si>
  <si>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</si>
  <si>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</si>
  <si>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</si>
  <si>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</si>
  <si>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</si>
  <si>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</si>
  <si>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</si>
  <si>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</si>
  <si>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</si>
  <si>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</si>
  <si>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</si>
  <si>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</si>
  <si>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</si>
  <si>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</si>
  <si>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</si>
  <si>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</si>
  <si>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</si>
  <si>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</si>
  <si>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</si>
  <si>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</si>
  <si>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</si>
  <si>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</si>
  <si>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</si>
  <si>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</si>
  <si>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</si>
  <si>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</si>
  <si>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</si>
  <si>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</si>
  <si>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</si>
  <si>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</si>
  <si>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</si>
  <si>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</si>
  <si>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</si>
  <si>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</si>
  <si>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</si>
  <si>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</si>
  <si>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</si>
  <si>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</si>
  <si>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</si>
  <si>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</si>
  <si>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</si>
  <si>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</si>
  <si>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</si>
  <si>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</si>
  <si>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</si>
  <si>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</si>
  <si>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</si>
  <si>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</si>
  <si>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</si>
  <si>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</si>
  <si>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</si>
  <si>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</si>
  <si>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</si>
  <si>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</si>
  <si>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</si>
  <si>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</si>
  <si>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</si>
  <si>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</si>
  <si>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</si>
  <si>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</si>
  <si>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</si>
  <si>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</si>
  <si>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</si>
  <si>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</si>
  <si>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</si>
  <si>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</si>
  <si>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</si>
  <si>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</si>
  <si>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</si>
  <si>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</si>
  <si>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</si>
  <si>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</si>
  <si>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</si>
  <si>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</si>
  <si>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</si>
  <si>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</si>
  <si>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</si>
  <si>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</si>
  <si>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</si>
  <si>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</si>
  <si>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</si>
  <si>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</si>
  <si>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</si>
  <si>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</si>
  <si>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</si>
  <si>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</si>
  <si>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</si>
  <si>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</si>
  <si>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</si>
  <si>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</si>
  <si>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</si>
  <si>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</si>
  <si>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</si>
  <si>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</si>
  <si>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</si>
  <si>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</si>
  <si>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</si>
  <si>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</si>
  <si>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</si>
  <si>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</si>
  <si>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</si>
  <si>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</si>
  <si>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</si>
  <si>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</si>
  <si>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</si>
  <si>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</si>
  <si>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</si>
  <si>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</si>
  <si>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</si>
  <si>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</si>
  <si>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</si>
  <si>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</si>
  <si>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</si>
  <si>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</si>
  <si>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</si>
  <si>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</si>
  <si>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</si>
  <si>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</si>
  <si>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</si>
  <si>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</si>
  <si>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</si>
  <si>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</si>
  <si>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</si>
  <si>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</si>
  <si>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</si>
  <si>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</si>
  <si>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</si>
  <si>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</si>
  <si>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</si>
  <si>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</si>
  <si>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</si>
  <si>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</si>
  <si>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</si>
  <si>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</si>
  <si>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</si>
  <si>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</si>
  <si>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</si>
  <si>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</si>
  <si>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</si>
  <si>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</si>
  <si>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</si>
  <si>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</si>
  <si>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</si>
  <si>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</si>
  <si>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</si>
  <si>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</si>
  <si>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</si>
  <si>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</si>
  <si>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</si>
  <si>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</si>
  <si>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</si>
  <si>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</si>
  <si>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</si>
  <si>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</si>
  <si>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</si>
  <si>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</si>
  <si>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</si>
  <si>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</si>
  <si>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</si>
  <si>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</si>
  <si>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</si>
  <si>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</si>
  <si>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</si>
  <si>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</si>
  <si>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</si>
  <si>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</si>
  <si>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</si>
  <si>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</si>
  <si>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</si>
  <si>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</si>
  <si>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</si>
  <si>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</si>
  <si>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</si>
  <si>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</si>
  <si>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</si>
  <si>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</si>
  <si>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</si>
  <si>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</si>
  <si>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</si>
  <si>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</si>
  <si>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</si>
  <si>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</si>
  <si>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</si>
  <si>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</si>
  <si>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</si>
  <si>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</si>
  <si>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</si>
  <si>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</si>
  <si>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</si>
  <si>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</si>
  <si>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</si>
  <si>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</si>
  <si>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</si>
  <si>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</si>
  <si>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</si>
  <si>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</si>
  <si>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</si>
  <si>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</si>
  <si>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</si>
  <si>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</si>
  <si>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</si>
  <si>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</si>
  <si>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</si>
  <si>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</si>
  <si>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</si>
  <si>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</si>
  <si>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</si>
  <si>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</si>
  <si>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</si>
  <si>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</si>
  <si>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</si>
  <si>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</si>
  <si>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</si>
  <si>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</si>
  <si>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</si>
  <si>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</si>
  <si>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</si>
  <si>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</si>
  <si>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</si>
  <si>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</si>
  <si>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</si>
  <si>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</si>
  <si>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</si>
  <si>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</si>
  <si>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</si>
  <si>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</si>
  <si>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</si>
  <si>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</si>
  <si>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</si>
  <si>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</si>
  <si>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</si>
  <si>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</si>
  <si>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</si>
  <si>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</si>
  <si>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</si>
  <si>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</si>
  <si>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</si>
  <si>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</si>
  <si>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</si>
  <si>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</si>
  <si>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</si>
  <si>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</si>
  <si>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</si>
  <si>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</si>
  <si>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</si>
  <si>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</si>
  <si>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</si>
  <si>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</si>
  <si>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</si>
  <si>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</si>
  <si>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</si>
  <si>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</si>
  <si>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</si>
  <si>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</si>
  <si>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</si>
  <si>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</si>
  <si>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</si>
  <si>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</si>
  <si>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</si>
  <si>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</si>
  <si>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</si>
  <si>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</si>
  <si>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</si>
  <si>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</si>
  <si>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</si>
  <si>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</si>
  <si>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</si>
  <si>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</si>
  <si>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</si>
  <si>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</si>
  <si>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</si>
  <si>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</si>
  <si>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</si>
  <si>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</si>
  <si>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</si>
  <si>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</si>
  <si>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</si>
  <si>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</si>
  <si>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</si>
  <si>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</si>
  <si>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</si>
  <si>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</si>
  <si>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</si>
  <si>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</si>
  <si>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</si>
  <si>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</si>
  <si>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</si>
  <si>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</si>
  <si>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</si>
  <si>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</si>
  <si>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</si>
  <si>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</si>
  <si>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</si>
  <si>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</si>
  <si>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</si>
  <si>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</si>
  <si>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</si>
  <si>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</si>
  <si>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</si>
  <si>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</si>
  <si>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</si>
  <si>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</si>
  <si>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</si>
  <si>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</si>
  <si>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</si>
  <si>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</si>
  <si>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</si>
  <si>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</si>
  <si>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</si>
  <si>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</si>
  <si>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</si>
  <si>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</si>
  <si>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</si>
  <si>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</si>
  <si>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</si>
  <si>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</si>
  <si>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</si>
  <si>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</si>
  <si>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</si>
  <si>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</si>
  <si>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</si>
  <si>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</si>
  <si>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</si>
  <si>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</si>
  <si>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</si>
  <si>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</si>
  <si>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</si>
  <si>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</si>
  <si>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</si>
  <si>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</si>
  <si>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</si>
  <si>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</si>
  <si>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</si>
  <si>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</si>
  <si>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</si>
  <si>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</si>
  <si>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</si>
  <si>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</si>
  <si>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</si>
  <si>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</si>
  <si>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</si>
  <si>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</si>
  <si>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</si>
  <si>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</si>
  <si>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</si>
  <si>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</si>
  <si>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</si>
  <si>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</si>
  <si>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</si>
  <si>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</si>
  <si>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</si>
  <si>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</si>
  <si>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</si>
  <si>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</si>
  <si>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</si>
  <si>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</si>
  <si>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</si>
  <si>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</si>
  <si>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</si>
  <si>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</si>
  <si>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</si>
  <si>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</si>
  <si>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</si>
  <si>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</si>
  <si>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</si>
  <si>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</si>
  <si>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</si>
  <si>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</si>
  <si>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</si>
  <si>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</si>
  <si>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</si>
  <si>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</si>
  <si>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</si>
  <si>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</si>
  <si>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</si>
  <si>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</si>
  <si>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</si>
  <si>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</si>
  <si>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</si>
  <si>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</si>
  <si>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</si>
  <si>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</si>
  <si>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</si>
  <si>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</si>
  <si>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</si>
  <si>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</si>
  <si>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</si>
  <si>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</si>
  <si>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</si>
  <si>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</si>
  <si>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</si>
  <si>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</si>
  <si>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</si>
  <si>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</si>
  <si>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</si>
  <si>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</si>
  <si>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</si>
  <si>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</si>
  <si>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</si>
  <si>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</si>
  <si>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</si>
  <si>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</si>
  <si>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</si>
  <si>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</si>
  <si>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</si>
  <si>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</si>
  <si>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</si>
  <si>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</si>
  <si>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</si>
  <si>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</si>
  <si>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</si>
  <si>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</si>
  <si>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</si>
  <si>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</si>
  <si>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</si>
  <si>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</si>
  <si>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</si>
  <si>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</si>
  <si>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</si>
  <si>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</si>
  <si>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</si>
  <si>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</si>
  <si>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</si>
  <si>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</si>
  <si>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</si>
  <si>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</si>
  <si>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</si>
  <si>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</si>
  <si>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</si>
  <si>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</si>
  <si>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</si>
  <si>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</si>
  <si>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</si>
  <si>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</si>
  <si>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</si>
  <si>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</si>
  <si>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</si>
  <si>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</si>
  <si>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</si>
  <si>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</si>
  <si>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</si>
  <si>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</si>
  <si>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</si>
  <si>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</si>
  <si>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</si>
  <si>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</si>
  <si>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</si>
  <si>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</si>
  <si>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</si>
  <si>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</si>
  <si>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</si>
  <si>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</si>
  <si>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</si>
  <si>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</si>
  <si>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</si>
  <si>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</si>
  <si>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</si>
  <si>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</si>
  <si>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</si>
  <si>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</si>
  <si>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</si>
  <si>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</si>
  <si>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</si>
  <si>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</si>
  <si>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</si>
  <si>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</si>
  <si>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</si>
  <si>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</si>
  <si>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</si>
  <si>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</si>
  <si>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</si>
  <si>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</si>
  <si>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</si>
  <si>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</si>
  <si>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</si>
  <si>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</si>
  <si>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</si>
  <si>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</si>
  <si>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</si>
  <si>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</si>
  <si>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</si>
  <si>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</si>
  <si>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</si>
  <si>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</si>
  <si>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</si>
  <si>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</si>
  <si>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</si>
  <si>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</si>
  <si>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</si>
  <si>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</si>
  <si>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</si>
  <si>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</si>
  <si>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</si>
  <si>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</si>
  <si>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</si>
  <si>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</si>
  <si>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</si>
  <si>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</si>
  <si>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</si>
  <si>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</si>
  <si>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</si>
  <si>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</si>
  <si>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</si>
  <si>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</si>
  <si>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</si>
  <si>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</si>
  <si>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</si>
  <si>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</si>
  <si>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</si>
  <si>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</si>
  <si>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</si>
  <si>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</si>
  <si>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</si>
  <si>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</si>
  <si>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</si>
  <si>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</si>
  <si>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</si>
  <si>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</si>
  <si>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</si>
  <si>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</si>
  <si>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</si>
  <si>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</si>
  <si>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</si>
  <si>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</si>
  <si>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</si>
  <si>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</si>
  <si>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</si>
  <si>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</si>
  <si>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</si>
  <si>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</si>
  <si>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</si>
  <si>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</si>
  <si>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</si>
  <si>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</si>
  <si>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</si>
  <si>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</si>
  <si>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</si>
  <si>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</si>
  <si>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</si>
  <si>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</si>
  <si>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</si>
  <si>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</si>
  <si>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</si>
  <si>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</si>
  <si>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</si>
  <si>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</si>
  <si>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</si>
  <si>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</si>
  <si>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</si>
  <si>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</si>
  <si>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</si>
  <si>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</si>
  <si>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</si>
  <si>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</si>
  <si>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</si>
  <si>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</si>
  <si>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</si>
  <si>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</si>
  <si>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</si>
  <si>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</si>
  <si>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</si>
  <si>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</si>
  <si>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</si>
  <si>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</si>
  <si>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</si>
  <si>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</si>
  <si>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</si>
  <si>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</si>
  <si>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</si>
  <si>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</si>
  <si>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</si>
  <si>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</si>
  <si>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</si>
  <si>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</si>
  <si>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</si>
  <si>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</si>
  <si>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</si>
  <si>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</si>
  <si>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</si>
  <si>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</si>
  <si>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</si>
  <si>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</si>
  <si>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</si>
  <si>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</si>
  <si>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</si>
  <si>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</si>
  <si>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</si>
  <si>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</si>
  <si>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</si>
  <si>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</si>
  <si>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</si>
  <si>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</si>
  <si>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</si>
  <si>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</si>
  <si>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</si>
  <si>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</si>
  <si>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</si>
  <si>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</si>
  <si>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</si>
  <si>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</si>
  <si>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</si>
  <si>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</si>
  <si>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</si>
  <si>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</si>
  <si>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</si>
  <si>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</si>
  <si>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</si>
  <si>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</si>
  <si>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</si>
  <si>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</si>
  <si>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</si>
  <si>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</si>
  <si>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</si>
  <si>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</si>
  <si>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</si>
  <si>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</si>
  <si>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</si>
  <si>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</si>
  <si>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</si>
  <si>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</si>
  <si>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</si>
  <si>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</si>
  <si>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</si>
  <si>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</si>
  <si>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</si>
  <si>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</si>
  <si>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</si>
  <si>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</si>
  <si>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</si>
  <si>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</si>
  <si>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</si>
  <si>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</si>
  <si>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</si>
  <si>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</si>
  <si>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</si>
  <si>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</si>
  <si>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</si>
  <si>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</si>
  <si>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</si>
  <si>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</si>
  <si>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</si>
  <si>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</si>
  <si>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</si>
  <si>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</si>
  <si>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</si>
  <si>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</si>
  <si>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</si>
  <si>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</si>
  <si>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</si>
  <si>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</si>
  <si>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</si>
  <si>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</si>
  <si>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</si>
  <si>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</si>
  <si>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</si>
  <si>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</si>
  <si>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</si>
  <si>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</si>
  <si>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</si>
  <si>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</si>
  <si>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</si>
  <si>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</si>
  <si>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</si>
  <si>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</si>
  <si>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</si>
  <si>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</si>
  <si>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</si>
  <si>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</si>
  <si>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</si>
  <si>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</si>
  <si>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</si>
  <si>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</si>
  <si>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</si>
  <si>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</si>
  <si>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</si>
  <si>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</si>
  <si>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</si>
  <si>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</si>
  <si>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</si>
  <si>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</si>
  <si>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</si>
  <si>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</si>
  <si>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</si>
  <si>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</si>
  <si>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</si>
  <si>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</si>
  <si>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</si>
  <si>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</si>
  <si>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</si>
  <si>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</si>
  <si>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</si>
  <si>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</si>
  <si>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</si>
  <si>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</si>
  <si>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</si>
  <si>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</si>
  <si>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</si>
  <si>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</si>
  <si>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</si>
  <si>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</si>
  <si>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</si>
  <si>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</si>
  <si>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</si>
  <si>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</si>
  <si>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</si>
  <si>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</si>
  <si>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</si>
  <si>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</si>
  <si>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</si>
  <si>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</si>
  <si>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</si>
  <si>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</si>
  <si>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</si>
  <si>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</si>
  <si>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</si>
  <si>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</si>
  <si>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</si>
  <si>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</si>
  <si>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</si>
  <si>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</si>
  <si>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</si>
  <si>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</si>
  <si>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</si>
  <si>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</si>
  <si>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</si>
  <si>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</si>
  <si>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</si>
  <si>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</si>
  <si>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</si>
  <si>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</si>
  <si>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</si>
  <si>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</si>
  <si>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</si>
  <si>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</si>
  <si>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</si>
  <si>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</si>
  <si>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</si>
  <si>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</si>
  <si>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</si>
  <si>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</si>
  <si>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</si>
  <si>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</si>
  <si>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</si>
  <si>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</si>
  <si>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</si>
  <si>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</si>
  <si>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</si>
  <si>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</si>
  <si>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</si>
  <si>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</si>
  <si>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</si>
  <si>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</si>
  <si>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</si>
  <si>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</si>
  <si>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</si>
  <si>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</si>
  <si>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</si>
  <si>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</si>
  <si>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</si>
  <si>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</si>
  <si>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</si>
  <si>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</si>
  <si>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</si>
  <si>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</si>
  <si>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</si>
  <si>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</si>
  <si>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</si>
  <si>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</si>
  <si>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</si>
  <si>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</si>
  <si>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</si>
  <si>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</si>
  <si>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</si>
  <si>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</si>
  <si>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</si>
  <si>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</si>
  <si>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</si>
  <si>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</si>
  <si>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</si>
  <si>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</si>
  <si>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</si>
  <si>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</si>
  <si>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</si>
  <si>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</si>
  <si>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</si>
  <si>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</si>
  <si>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</si>
  <si>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</si>
  <si>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</si>
  <si>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</si>
  <si>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</si>
  <si>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</si>
  <si>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</si>
  <si>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</si>
  <si>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</si>
  <si>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</si>
  <si>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</si>
  <si>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</si>
  <si>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</si>
  <si>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</si>
  <si>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</si>
  <si>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</si>
  <si>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</si>
  <si>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</si>
  <si>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</si>
  <si>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</si>
  <si>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</si>
  <si>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</si>
  <si>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</si>
  <si>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</si>
  <si>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</si>
  <si>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</si>
  <si>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</si>
  <si>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</si>
  <si>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</si>
  <si>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</si>
  <si>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</si>
  <si>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</si>
  <si>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</si>
  <si>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</si>
  <si>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</si>
  <si>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</si>
  <si>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</si>
  <si>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</si>
  <si>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</si>
  <si>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</si>
  <si>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</si>
  <si>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</si>
  <si>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</si>
  <si>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</si>
  <si>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</si>
  <si>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</si>
  <si>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</si>
  <si>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</si>
  <si>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</si>
  <si>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</si>
  <si>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</si>
  <si>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</si>
  <si>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</si>
  <si>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</si>
  <si>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</si>
  <si>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</si>
  <si>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</si>
  <si>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</si>
  <si>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</si>
  <si>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</si>
  <si>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</si>
  <si>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</si>
  <si>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</si>
  <si>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</si>
  <si>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</si>
  <si>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</si>
  <si>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</si>
  <si>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</si>
  <si>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</si>
  <si>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</si>
  <si>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</si>
  <si>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</si>
  <si>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</si>
  <si>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</si>
  <si>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</si>
  <si>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</si>
  <si>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</si>
  <si>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</si>
  <si>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</si>
  <si>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</si>
  <si>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</si>
  <si>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</si>
  <si>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</si>
  <si>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</si>
  <si>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</si>
  <si>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</si>
  <si>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</si>
  <si>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</si>
  <si>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</si>
  <si>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</si>
  <si>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</si>
  <si>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</si>
  <si>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</si>
  <si>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</si>
  <si>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</si>
  <si>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</si>
  <si>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</si>
  <si>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</si>
  <si>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</si>
  <si>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</si>
  <si>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</si>
  <si>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</si>
  <si>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</si>
  <si>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</si>
  <si>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</si>
  <si>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</si>
  <si>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</si>
  <si>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</si>
  <si>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</si>
  <si>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</si>
  <si>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</si>
  <si>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</si>
  <si>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</si>
  <si>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</si>
  <si>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</si>
  <si>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</si>
  <si>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</si>
  <si>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</si>
  <si>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</si>
  <si>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</si>
  <si>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</si>
  <si>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</si>
  <si>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</si>
  <si>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</si>
  <si>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</si>
  <si>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</si>
  <si>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</si>
  <si>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</si>
  <si>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</si>
  <si>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</si>
  <si>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</si>
  <si>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</si>
  <si>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</si>
  <si>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</si>
  <si>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</si>
  <si>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</si>
  <si>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</si>
  <si>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</si>
  <si>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</si>
  <si>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</si>
  <si>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</si>
  <si>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</si>
  <si>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</si>
  <si>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</si>
  <si>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</si>
  <si>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</si>
  <si>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</si>
  <si>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</si>
  <si>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</si>
  <si>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</si>
  <si>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</si>
  <si>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</si>
  <si>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</si>
  <si>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</si>
  <si>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</si>
  <si>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</si>
  <si>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</si>
  <si>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</si>
  <si>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</si>
  <si>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</si>
  <si>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</si>
  <si>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</si>
  <si>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</si>
  <si>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</si>
  <si>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</si>
  <si>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</si>
  <si>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</si>
  <si>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</si>
  <si>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</si>
  <si>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</si>
  <si>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</si>
  <si>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</si>
  <si>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</si>
  <si>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</si>
  <si>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</si>
  <si>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</si>
  <si>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</si>
  <si>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</si>
  <si>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</si>
  <si>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</si>
  <si>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</si>
  <si>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</si>
  <si>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</si>
  <si>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</si>
  <si>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</si>
  <si>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</si>
  <si>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</si>
  <si>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</si>
  <si>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</si>
  <si>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</si>
  <si>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</si>
  <si>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</si>
  <si>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</si>
  <si>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</si>
  <si>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</si>
  <si>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</si>
  <si>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</si>
  <si>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</si>
  <si>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</si>
  <si>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</si>
  <si>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</si>
  <si>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</si>
  <si>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</si>
  <si>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</si>
  <si>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</si>
  <si>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</si>
  <si>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</si>
  <si>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</si>
  <si>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</si>
  <si>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</si>
  <si>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</si>
  <si>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</si>
  <si>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</si>
  <si>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</si>
  <si>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</si>
  <si>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</si>
  <si>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</si>
  <si>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</si>
  <si>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</si>
  <si>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</si>
  <si>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</si>
  <si>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</si>
  <si>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</si>
  <si>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</si>
  <si>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</si>
  <si>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</si>
  <si>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</si>
  <si>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</si>
  <si>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</si>
  <si>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</si>
  <si>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</si>
  <si>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</si>
  <si>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</si>
  <si>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</si>
  <si>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</si>
  <si>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</si>
  <si>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</si>
  <si>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</si>
  <si>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</si>
  <si>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</si>
  <si>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</si>
  <si>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</si>
  <si>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</si>
  <si>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</si>
  <si>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</si>
  <si>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</si>
  <si>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</si>
  <si>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</si>
  <si>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</si>
  <si>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</si>
  <si>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</si>
  <si>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</si>
  <si>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</si>
  <si>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</si>
  <si>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</si>
  <si>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</si>
  <si>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</si>
  <si>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</si>
  <si>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</si>
  <si>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</si>
  <si>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</si>
  <si>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</si>
  <si>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</si>
  <si>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</si>
  <si>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</si>
  <si>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</si>
  <si>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</si>
  <si>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</si>
  <si>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</si>
  <si>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</si>
  <si>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</si>
  <si>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</si>
  <si>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</si>
  <si>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</si>
  <si>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</si>
  <si>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</si>
  <si>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</si>
  <si>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</si>
  <si>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</si>
  <si>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</si>
  <si>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</si>
  <si>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</si>
  <si>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</si>
  <si>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</si>
  <si>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</si>
  <si>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</si>
  <si>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</si>
  <si>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</si>
  <si>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</si>
  <si>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</si>
  <si>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</si>
  <si>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</si>
  <si>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</si>
  <si>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</si>
  <si>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</si>
  <si>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</si>
  <si>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</si>
  <si>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</si>
  <si>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</si>
  <si>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</si>
  <si>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</si>
  <si>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</si>
  <si>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</si>
  <si>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</si>
  <si>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</si>
  <si>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</si>
  <si>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</si>
  <si>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</si>
  <si>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</si>
  <si>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</si>
  <si>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</si>
  <si>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</si>
  <si>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</si>
  <si>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</si>
  <si>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</si>
  <si>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</si>
  <si>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</si>
  <si>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</si>
  <si>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</si>
  <si>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</si>
  <si>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</si>
  <si>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</si>
  <si>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</si>
  <si>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</si>
  <si>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</si>
  <si>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</si>
  <si>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</si>
  <si>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</si>
  <si>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</si>
  <si>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</si>
  <si>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</si>
  <si>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</si>
  <si>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</si>
  <si>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</si>
  <si>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</si>
  <si>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</si>
  <si>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</si>
  <si>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</si>
  <si>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</si>
  <si>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</si>
  <si>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</si>
  <si>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</si>
  <si>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</si>
  <si>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</si>
  <si>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</si>
  <si>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</si>
  <si>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</si>
  <si>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</si>
  <si>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</si>
  <si>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</si>
  <si>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</si>
  <si>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</si>
  <si>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</si>
  <si>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</si>
  <si>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</si>
  <si>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</si>
  <si>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</si>
  <si>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</si>
  <si>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</si>
  <si>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</si>
  <si>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</si>
  <si>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</si>
  <si>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</si>
  <si>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</si>
  <si>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</si>
  <si>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</si>
  <si>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</si>
  <si>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</si>
  <si>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</si>
  <si>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</si>
  <si>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</si>
  <si>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</si>
  <si>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</si>
  <si>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</si>
  <si>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</si>
  <si>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</si>
  <si>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</si>
  <si>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</si>
  <si>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</si>
  <si>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</si>
  <si>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</si>
  <si>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</si>
  <si>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</si>
  <si>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</si>
  <si>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</si>
  <si>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</si>
  <si>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</si>
  <si>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</si>
  <si>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</si>
  <si>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</si>
  <si>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</si>
  <si>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</si>
  <si>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</si>
  <si>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</si>
  <si>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</si>
  <si>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</si>
  <si>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</si>
  <si>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</si>
  <si>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</si>
  <si>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</si>
  <si>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</si>
  <si>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</si>
  <si>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</si>
  <si>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</si>
  <si>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</si>
  <si>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</si>
  <si>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</si>
  <si>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</si>
  <si>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</si>
  <si>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</si>
  <si>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</si>
  <si>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</si>
  <si>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</si>
  <si>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</si>
  <si>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</si>
  <si>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</si>
  <si>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</si>
  <si>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</si>
  <si>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</si>
  <si>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</si>
  <si>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</si>
  <si>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</si>
  <si>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</si>
  <si>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</si>
  <si>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</si>
  <si>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</si>
  <si>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</si>
  <si>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</si>
  <si>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</si>
  <si>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</si>
  <si>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</si>
  <si>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</si>
  <si>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</si>
  <si>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</si>
  <si>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</si>
  <si>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</si>
  <si>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</si>
  <si>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</si>
  <si>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</si>
  <si>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</si>
  <si>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</si>
  <si>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</si>
  <si>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</si>
  <si>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</si>
  <si>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</si>
  <si>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</si>
  <si>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</si>
  <si>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</si>
  <si>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</si>
  <si>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</si>
  <si>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</si>
  <si>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</si>
  <si>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</si>
  <si>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</si>
  <si>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</si>
  <si>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</si>
  <si>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</si>
  <si>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</si>
  <si>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</si>
  <si>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</si>
  <si>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</si>
  <si>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</si>
  <si>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</si>
  <si>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</si>
  <si>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</si>
  <si>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</si>
  <si>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</si>
  <si>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</si>
  <si>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</si>
  <si>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</si>
  <si>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</si>
  <si>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</si>
  <si>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</si>
  <si>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</si>
  <si>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</si>
  <si>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</si>
  <si>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</si>
  <si>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</si>
  <si>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</si>
  <si>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</si>
  <si>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</si>
  <si>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</si>
  <si>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</si>
  <si>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</si>
  <si>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</si>
  <si>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</si>
  <si>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</si>
  <si>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</si>
  <si>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</si>
  <si>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</si>
  <si>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</si>
  <si>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</si>
  <si>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</si>
  <si>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</si>
  <si>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</si>
  <si>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</si>
  <si>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</si>
  <si>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</si>
  <si>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</si>
  <si>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</si>
  <si>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</si>
  <si>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</si>
  <si>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</si>
  <si>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</si>
  <si>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</si>
  <si>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</si>
  <si>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</si>
  <si>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</si>
  <si>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</si>
  <si>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</si>
  <si>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</si>
  <si>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</si>
  <si>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</si>
  <si>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</si>
  <si>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</si>
  <si>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</si>
  <si>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</si>
  <si>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</si>
  <si>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</si>
  <si>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</si>
  <si>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</si>
  <si>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</si>
  <si>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</si>
  <si>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</si>
  <si>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</si>
  <si>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</si>
  <si>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</si>
  <si>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</si>
  <si>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</si>
  <si>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</si>
  <si>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</si>
  <si>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</si>
  <si>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</si>
  <si>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</si>
  <si>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</si>
  <si>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</si>
  <si>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</si>
  <si>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</si>
  <si>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</si>
  <si>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</si>
  <si>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</si>
  <si>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</si>
  <si>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</si>
  <si>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</si>
  <si>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</si>
  <si>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</si>
  <si>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</si>
  <si>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</si>
  <si>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</si>
  <si>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</si>
  <si>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</si>
  <si>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</si>
  <si>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</si>
  <si>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</si>
  <si>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</si>
  <si>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</si>
  <si>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</si>
  <si>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</si>
  <si>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</si>
  <si>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</si>
  <si>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</si>
  <si>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</si>
  <si>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</si>
  <si>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</si>
  <si>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</si>
  <si>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</si>
  <si>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</si>
  <si>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</si>
  <si>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</si>
  <si>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</si>
  <si>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</si>
  <si>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</si>
  <si>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</si>
  <si>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</si>
  <si>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</si>
  <si>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</si>
  <si>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</si>
  <si>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</si>
  <si>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</si>
  <si>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</si>
  <si>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</si>
  <si>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</si>
  <si>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</si>
  <si>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</si>
  <si>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</si>
  <si>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</si>
  <si>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</si>
  <si>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</si>
  <si>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</si>
  <si>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</si>
  <si>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</si>
  <si>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</si>
  <si>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</si>
  <si>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</si>
  <si>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</si>
  <si>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</si>
  <si>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</si>
  <si>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</si>
  <si>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</si>
  <si>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</si>
  <si>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</si>
  <si>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</si>
  <si>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</si>
  <si>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</si>
  <si>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</si>
  <si>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</si>
  <si>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</si>
  <si>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</si>
  <si>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</si>
  <si>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</si>
  <si>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</si>
  <si>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</si>
  <si>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</si>
  <si>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</si>
  <si>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</si>
  <si>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</si>
  <si>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</si>
  <si>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</si>
  <si>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</si>
  <si>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</si>
  <si>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</si>
  <si>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</si>
  <si>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</si>
  <si>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</si>
  <si>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</si>
  <si>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</si>
  <si>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</si>
  <si>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</si>
  <si>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</si>
  <si>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</si>
  <si>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</si>
  <si>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</si>
  <si>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</si>
  <si>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</si>
  <si>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</si>
  <si>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</si>
  <si>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</si>
  <si>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</si>
  <si>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</si>
  <si>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</si>
  <si>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</si>
  <si>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</si>
  <si>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</si>
  <si>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</si>
  <si>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</si>
  <si>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</si>
  <si>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</si>
  <si>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</si>
  <si>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</si>
  <si>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</si>
  <si>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</si>
  <si>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</si>
  <si>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</si>
  <si>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</si>
  <si>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</si>
  <si>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</si>
  <si>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</si>
  <si>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</si>
  <si>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</si>
  <si>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</si>
  <si>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</si>
  <si>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</si>
  <si>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</si>
  <si>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</si>
  <si>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</si>
  <si>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</si>
  <si>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</si>
  <si>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</si>
  <si>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</si>
  <si>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</si>
  <si>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</si>
  <si>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</si>
  <si>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</si>
  <si>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</si>
  <si>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</si>
  <si>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</si>
  <si>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</si>
  <si>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</si>
  <si>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</si>
  <si>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</si>
  <si>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</si>
  <si>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</si>
  <si>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</si>
  <si>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</si>
  <si>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</si>
  <si>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</si>
  <si>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</si>
  <si>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</si>
  <si>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</si>
  <si>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</si>
  <si>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</si>
  <si>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</si>
  <si>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</si>
  <si>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</si>
  <si>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</si>
  <si>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</si>
  <si>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</si>
  <si>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</si>
  <si>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</si>
  <si>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</si>
  <si>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</si>
  <si>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</si>
  <si>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</si>
  <si>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</si>
  <si>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</si>
  <si>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</si>
  <si>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</si>
  <si>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</si>
  <si>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</si>
  <si>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</si>
  <si>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</si>
  <si>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</si>
  <si>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</si>
  <si>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</si>
  <si>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</si>
  <si>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</si>
  <si>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</si>
  <si>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</si>
  <si>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</si>
  <si>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</si>
  <si>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</si>
  <si>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</si>
  <si>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</si>
  <si>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</si>
  <si>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</si>
  <si>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</si>
  <si>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</si>
  <si>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</si>
  <si>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</si>
  <si>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</si>
  <si>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</si>
  <si>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</si>
  <si>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</si>
  <si>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</si>
  <si>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</si>
  <si>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</si>
  <si>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</si>
  <si>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</si>
  <si>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</si>
  <si>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</si>
  <si>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</si>
  <si>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</si>
  <si>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</si>
  <si>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</si>
  <si>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</si>
  <si>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</si>
  <si>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</si>
  <si>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</si>
  <si>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</si>
  <si>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</si>
  <si>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</si>
  <si>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</si>
  <si>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</si>
  <si>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</si>
  <si>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</si>
  <si>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</si>
  <si>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</si>
  <si>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</si>
  <si>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</si>
  <si>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</si>
  <si>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</si>
  <si>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</si>
  <si>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</si>
  <si>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</si>
  <si>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</si>
  <si>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</si>
  <si>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</si>
  <si>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</si>
  <si>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</si>
  <si>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</si>
  <si>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</si>
  <si>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</si>
  <si>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</si>
  <si>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</si>
  <si>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</si>
  <si>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</si>
  <si>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</si>
  <si>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</si>
  <si>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</si>
  <si>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</si>
  <si>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</si>
  <si>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</si>
  <si>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</si>
  <si>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</si>
  <si>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</si>
  <si>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</si>
  <si>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</si>
  <si>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</si>
  <si>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</si>
  <si>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</si>
  <si>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</si>
  <si>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</si>
  <si>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</si>
  <si>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</si>
  <si>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</si>
  <si>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</si>
  <si>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</si>
  <si>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</si>
  <si>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</si>
  <si>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</si>
  <si>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</si>
  <si>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</si>
  <si>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</si>
  <si>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</si>
  <si>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</si>
  <si>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</si>
  <si>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</si>
  <si>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</si>
  <si>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</si>
  <si>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</si>
  <si>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</si>
  <si>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</si>
  <si>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</si>
  <si>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</si>
  <si>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</si>
  <si>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</si>
  <si>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</si>
  <si>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</si>
  <si>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</si>
  <si>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</si>
  <si>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</si>
  <si>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</si>
  <si>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</si>
  <si>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</si>
  <si>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</si>
  <si>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</si>
  <si>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</si>
  <si>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</si>
  <si>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</si>
  <si>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</si>
  <si>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</si>
  <si>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</si>
  <si>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</si>
  <si>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</si>
  <si>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</si>
  <si>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</si>
  <si>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</si>
  <si>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</si>
  <si>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</si>
  <si>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</si>
  <si>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</si>
  <si>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</si>
  <si>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</si>
  <si>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</si>
  <si>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</si>
  <si>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</si>
  <si>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</si>
  <si>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</si>
  <si>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</si>
  <si>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</si>
  <si>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</si>
  <si>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</si>
  <si>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</si>
  <si>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</si>
  <si>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</si>
  <si>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</si>
  <si>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</si>
  <si>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</si>
  <si>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</si>
  <si>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</si>
  <si>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</si>
  <si>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</si>
  <si>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</si>
  <si>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</si>
  <si>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</si>
  <si>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</si>
  <si>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</si>
  <si>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</si>
  <si>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</si>
  <si>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</si>
  <si>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</si>
  <si>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</si>
  <si>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</si>
  <si>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</si>
  <si>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</si>
  <si>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</si>
  <si>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</si>
  <si>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</si>
  <si>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</si>
  <si>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</si>
  <si>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</si>
  <si>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</si>
  <si>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</si>
  <si>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</si>
  <si>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</si>
  <si>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</si>
  <si>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</si>
  <si>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</si>
  <si>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</si>
  <si>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</si>
  <si>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</si>
  <si>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</si>
  <si>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</si>
  <si>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</si>
  <si>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</si>
  <si>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</si>
  <si>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</si>
  <si>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</si>
  <si>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</si>
  <si>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</si>
  <si>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</si>
  <si>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</si>
  <si>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</si>
  <si>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</si>
  <si>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</si>
  <si>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</si>
  <si>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</si>
  <si>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</si>
  <si>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</si>
  <si>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</si>
  <si>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</si>
  <si>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</si>
  <si>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</si>
  <si>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</si>
  <si>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</si>
  <si>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</si>
  <si>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</si>
  <si>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</si>
  <si>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</si>
  <si>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</si>
  <si>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</si>
  <si>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</si>
  <si>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</si>
  <si>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</si>
  <si>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</si>
  <si>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</si>
  <si>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</si>
  <si>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</si>
  <si>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</si>
  <si>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</si>
  <si>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</si>
  <si>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</si>
  <si>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</si>
  <si>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</si>
  <si>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</si>
  <si>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</si>
  <si>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</si>
  <si>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</si>
  <si>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</si>
  <si>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</si>
  <si>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</si>
  <si>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</si>
  <si>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</si>
  <si>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</si>
  <si>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</si>
  <si>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</si>
  <si>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</si>
  <si>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</si>
  <si>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</si>
  <si>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</si>
  <si>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</si>
  <si>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</si>
  <si>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</si>
  <si>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</si>
  <si>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</si>
  <si>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</si>
  <si>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</si>
  <si>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</si>
  <si>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</si>
  <si>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</si>
  <si>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</si>
  <si>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</si>
  <si>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</si>
  <si>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</si>
  <si>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</si>
  <si>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</si>
  <si>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</si>
  <si>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</si>
  <si>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</si>
  <si>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</si>
  <si>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</si>
  <si>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</si>
  <si>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</si>
  <si>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</si>
  <si>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</si>
  <si>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</si>
  <si>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</si>
  <si>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</si>
  <si>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</si>
  <si>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</si>
  <si>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</si>
  <si>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</si>
  <si>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</si>
  <si>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</si>
  <si>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</si>
  <si>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</si>
  <si>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</si>
  <si>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</si>
  <si>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</si>
  <si>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</si>
  <si>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</si>
  <si>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</si>
  <si>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</si>
  <si>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</si>
  <si>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</si>
  <si>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</si>
  <si>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</si>
  <si>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</si>
  <si>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</si>
  <si>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</si>
  <si>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</si>
  <si>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</si>
  <si>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</si>
  <si>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</si>
  <si>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</si>
  <si>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</si>
  <si>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</si>
  <si>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</si>
  <si>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</si>
  <si>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</si>
  <si>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</si>
  <si>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</si>
  <si>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</si>
  <si>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</si>
  <si>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</si>
  <si>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</si>
  <si>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</si>
  <si>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</si>
  <si>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</si>
  <si>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</si>
  <si>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</si>
  <si>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</si>
  <si>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</si>
  <si>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</si>
  <si>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</si>
  <si>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</si>
  <si>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</si>
  <si>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</si>
  <si>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</si>
  <si>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</si>
  <si>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</si>
  <si>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</si>
  <si>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</si>
  <si>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</si>
  <si>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</si>
  <si>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</si>
  <si>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</si>
  <si>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</si>
  <si>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</si>
  <si>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</si>
  <si>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</si>
  <si>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</si>
  <si>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</si>
  <si>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</si>
  <si>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</si>
  <si>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</si>
  <si>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</si>
  <si>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</si>
  <si>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</si>
  <si>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</si>
  <si>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</si>
  <si>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</si>
  <si>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</si>
  <si>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</si>
  <si>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</si>
  <si>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</si>
  <si>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</si>
  <si>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</si>
  <si>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</si>
  <si>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</si>
  <si>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</si>
  <si>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</si>
  <si>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</si>
  <si>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</si>
  <si>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</si>
  <si>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</si>
  <si>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</si>
  <si>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</si>
  <si>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</si>
  <si>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</si>
  <si>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</si>
  <si>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</si>
  <si>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</si>
  <si>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</si>
  <si>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</si>
  <si>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</si>
  <si>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</si>
  <si>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</si>
  <si>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</si>
  <si>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</si>
  <si>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</si>
  <si>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</si>
  <si>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</si>
  <si>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</si>
  <si>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</si>
  <si>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</si>
  <si>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</si>
  <si>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</si>
  <si>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</si>
  <si>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</si>
  <si>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</si>
  <si>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</si>
  <si>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</si>
  <si>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</si>
  <si>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</si>
  <si>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</si>
  <si>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</si>
  <si>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</si>
  <si>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</si>
  <si>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</si>
  <si>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</si>
  <si>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</si>
  <si>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</si>
  <si>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</si>
  <si>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</si>
  <si>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</si>
  <si>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</si>
  <si>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</si>
  <si>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</si>
  <si>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</si>
  <si>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</si>
  <si>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</si>
  <si>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</si>
  <si>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</si>
  <si>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</si>
  <si>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</si>
  <si>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</si>
  <si>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</si>
  <si>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</si>
  <si>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</si>
  <si>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</si>
  <si>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</si>
  <si>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</si>
  <si>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</si>
  <si>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</si>
  <si>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</si>
  <si>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</si>
  <si>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</si>
  <si>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</si>
  <si>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</si>
  <si>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</si>
  <si>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</si>
  <si>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</si>
  <si>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</si>
  <si>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</si>
  <si>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</si>
  <si>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</si>
  <si>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</si>
  <si>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</si>
  <si>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</si>
  <si>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</si>
  <si>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</si>
  <si>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</si>
  <si>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</si>
  <si>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</si>
  <si>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</si>
  <si>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</si>
  <si>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</si>
  <si>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</si>
  <si>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</si>
  <si>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</si>
  <si>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</si>
  <si>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</si>
  <si>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</si>
  <si>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</si>
  <si>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</si>
  <si>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</si>
  <si>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</si>
  <si>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</si>
  <si>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</si>
  <si>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</si>
  <si>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</si>
  <si>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</si>
  <si>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</si>
  <si>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</si>
  <si>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</si>
  <si>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</si>
  <si>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</si>
  <si>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</si>
  <si>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</si>
  <si>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</si>
  <si>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</si>
  <si>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</si>
  <si>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</si>
  <si>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</si>
  <si>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</si>
  <si>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</si>
  <si>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</si>
  <si>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</si>
  <si>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</si>
  <si>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</si>
  <si>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</si>
  <si>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</si>
  <si>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</si>
  <si>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</si>
  <si>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</si>
  <si>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</si>
  <si>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</si>
  <si>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</si>
  <si>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</si>
  <si>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</si>
  <si>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</si>
  <si>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</si>
  <si>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</si>
  <si>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</si>
  <si>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</si>
  <si>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</si>
  <si>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</si>
  <si>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</si>
  <si>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</si>
  <si>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</si>
  <si>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</si>
  <si>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</si>
  <si>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</si>
  <si>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</si>
  <si>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</si>
  <si>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</si>
  <si>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</si>
  <si>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</si>
  <si>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</si>
  <si>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</si>
  <si>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</si>
  <si>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</si>
  <si>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</si>
  <si>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</si>
  <si>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</si>
  <si>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</si>
  <si>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</si>
  <si>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</si>
  <si>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</si>
  <si>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</si>
  <si>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</si>
  <si>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</si>
  <si>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</si>
  <si>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</si>
  <si>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</si>
  <si>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</si>
  <si>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</si>
  <si>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</si>
  <si>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</si>
  <si>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</si>
  <si>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</si>
  <si>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</si>
  <si>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</si>
  <si>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</si>
  <si>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</si>
  <si>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</si>
  <si>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</si>
  <si>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</si>
  <si>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</si>
  <si>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</si>
  <si>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</si>
  <si>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</si>
  <si>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</si>
  <si>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</si>
  <si>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</si>
  <si>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</si>
  <si>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</si>
  <si>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</si>
  <si>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</si>
  <si>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</si>
  <si>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</si>
  <si>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</si>
  <si>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</si>
  <si>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</si>
  <si>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</si>
  <si>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</si>
  <si>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</si>
  <si>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</si>
  <si>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</si>
  <si>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</si>
  <si>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</si>
  <si>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</si>
  <si>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</si>
  <si>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</si>
  <si>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</si>
  <si>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</si>
  <si>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</si>
  <si>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</si>
  <si>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</si>
  <si>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</si>
  <si>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</si>
  <si>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</si>
  <si>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</si>
  <si>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</si>
  <si>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</si>
  <si>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</si>
  <si>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</si>
  <si>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</si>
  <si>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</si>
  <si>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</si>
  <si>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</si>
  <si>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</si>
  <si>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</si>
  <si>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</si>
  <si>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</si>
  <si>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</si>
  <si>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</si>
  <si>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</si>
  <si>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</si>
  <si>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</si>
  <si>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</si>
  <si>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</si>
  <si>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</si>
  <si>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</si>
  <si>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</si>
  <si>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</si>
  <si>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</si>
  <si>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</si>
  <si>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</si>
  <si>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</si>
  <si>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</si>
  <si>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</si>
  <si>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</si>
  <si>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</si>
  <si>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</si>
  <si>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</si>
  <si>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</si>
  <si>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</si>
  <si>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</si>
  <si>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</si>
  <si>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</si>
  <si>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</si>
  <si>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</si>
  <si>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</si>
  <si>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</si>
  <si>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</si>
  <si>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</si>
  <si>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</si>
  <si>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</si>
  <si>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</si>
  <si>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</si>
  <si>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</si>
  <si>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</si>
  <si>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</si>
  <si>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</si>
  <si>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</si>
  <si>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</si>
  <si>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</si>
  <si>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</si>
  <si>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</si>
  <si>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</si>
  <si>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</si>
  <si>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</si>
  <si>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</si>
  <si>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</si>
  <si>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</si>
  <si>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</si>
  <si>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</si>
  <si>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</si>
  <si>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</si>
  <si>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</si>
  <si>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</si>
  <si>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</si>
  <si>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</si>
  <si>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</si>
  <si>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</si>
  <si>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</si>
  <si>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</si>
  <si>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</si>
  <si>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</si>
  <si>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</si>
  <si>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</si>
  <si>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</si>
  <si>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</si>
  <si>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</si>
  <si>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</si>
  <si>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</si>
  <si>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</si>
  <si>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</si>
  <si>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</si>
  <si>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</si>
  <si>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</si>
  <si>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</si>
  <si>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</si>
  <si>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</si>
  <si>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</si>
  <si>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</si>
  <si>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</si>
  <si>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</si>
  <si>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</si>
  <si>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</si>
  <si>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</si>
  <si>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</si>
  <si>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</si>
  <si>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</si>
  <si>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</si>
  <si>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</si>
  <si>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</si>
  <si>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</si>
  <si>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</si>
  <si>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</si>
  <si>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</si>
  <si>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</si>
  <si>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</si>
  <si>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</si>
  <si>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</si>
  <si>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</si>
  <si>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</si>
  <si>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</si>
  <si>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</si>
  <si>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</si>
  <si>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</si>
  <si>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</si>
  <si>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</si>
  <si>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</si>
  <si>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</si>
  <si>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</si>
  <si>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</si>
  <si>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</si>
  <si>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</si>
  <si>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</si>
  <si>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</si>
  <si>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</si>
  <si>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</si>
  <si>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</si>
  <si>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</si>
  <si>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</si>
  <si>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</si>
  <si>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</si>
  <si>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</si>
  <si>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</si>
  <si>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</si>
  <si>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</si>
  <si>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</si>
  <si>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</si>
  <si>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</si>
  <si>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</si>
  <si>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</si>
  <si>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</si>
  <si>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</si>
  <si>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</si>
  <si>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</si>
  <si>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</si>
  <si>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</si>
  <si>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</si>
  <si>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</si>
  <si>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</si>
  <si>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</si>
  <si>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</si>
  <si>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</si>
  <si>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</si>
  <si>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</si>
  <si>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</si>
  <si>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</si>
  <si>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</si>
  <si>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</si>
  <si>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</si>
  <si>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</si>
  <si>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</si>
  <si>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</si>
  <si>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</si>
  <si>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</si>
  <si>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</si>
  <si>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</si>
  <si>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</si>
  <si>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</si>
  <si>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</si>
  <si>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</si>
  <si>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</si>
  <si>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</si>
  <si>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</si>
  <si>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</si>
  <si>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</si>
  <si>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</si>
  <si>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</si>
  <si>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</si>
  <si>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</si>
  <si>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</si>
  <si>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</si>
  <si>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</si>
  <si>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</si>
  <si>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</si>
  <si>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</si>
  <si>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</si>
  <si>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</si>
  <si>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</si>
  <si>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</si>
  <si>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</si>
  <si>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</si>
  <si>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</si>
  <si>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</si>
  <si>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</si>
  <si>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</si>
  <si>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</si>
  <si>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</si>
  <si>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</si>
  <si>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</si>
  <si>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</si>
  <si>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</si>
  <si>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</si>
  <si>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</si>
  <si>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</si>
  <si>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</si>
  <si>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</si>
  <si>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</si>
  <si>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</si>
  <si>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</si>
  <si>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</si>
  <si>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</si>
  <si>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</si>
  <si>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</si>
  <si>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</si>
  <si>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</si>
  <si>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</si>
  <si>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</si>
  <si>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</si>
  <si>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</si>
  <si>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</si>
  <si>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</si>
  <si>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</si>
  <si>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</si>
  <si>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</si>
  <si>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</si>
  <si>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</si>
  <si>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</si>
  <si>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</si>
  <si>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</si>
  <si>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</si>
  <si>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</si>
  <si>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</si>
  <si>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</si>
  <si>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</si>
  <si>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</si>
  <si>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</si>
  <si>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</si>
  <si>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</si>
  <si>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</si>
  <si>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</si>
  <si>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</si>
  <si>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</si>
  <si>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</si>
  <si>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</si>
  <si>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</si>
  <si>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</si>
  <si>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</si>
  <si>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</si>
  <si>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</si>
  <si>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</si>
  <si>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</si>
  <si>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</si>
  <si>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</si>
  <si>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</si>
  <si>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</si>
  <si>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</si>
  <si>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</si>
  <si>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</si>
  <si>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</si>
  <si>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</si>
  <si>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</si>
  <si>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</si>
  <si>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</si>
  <si>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</si>
  <si>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</si>
  <si>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</si>
  <si>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</si>
  <si>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</si>
  <si>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</si>
  <si>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</si>
  <si>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</si>
  <si>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</si>
  <si>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</si>
  <si>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</si>
  <si>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</si>
  <si>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</si>
  <si>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</si>
  <si>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</si>
  <si>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</si>
  <si>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</si>
  <si>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</si>
  <si>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</si>
  <si>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</si>
  <si>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</si>
  <si>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</si>
  <si>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</si>
  <si>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</si>
  <si>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</si>
  <si>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</si>
  <si>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</si>
  <si>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</si>
  <si>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</si>
  <si>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</si>
  <si>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</si>
  <si>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</si>
  <si>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</si>
  <si>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</si>
  <si>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</si>
  <si>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</si>
  <si>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</si>
  <si>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</si>
  <si>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</si>
  <si>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</si>
  <si>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</si>
  <si>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</si>
  <si>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</si>
  <si>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</si>
  <si>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</si>
  <si>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</si>
  <si>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</si>
  <si>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</si>
  <si>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</si>
  <si>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</si>
  <si>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</si>
  <si>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</si>
  <si>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</si>
  <si>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</si>
  <si>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</si>
  <si>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</si>
  <si>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</si>
  <si>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</si>
  <si>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</si>
  <si>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</si>
  <si>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</si>
  <si>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</si>
  <si>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</si>
  <si>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</si>
  <si>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</si>
  <si>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</si>
  <si>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</si>
  <si>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</si>
  <si>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</si>
  <si>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</si>
  <si>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</si>
  <si>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</si>
  <si>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</si>
  <si>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</si>
  <si>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</si>
  <si>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</si>
  <si>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</si>
  <si>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</si>
  <si>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</si>
  <si>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</si>
  <si>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</si>
  <si>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</si>
  <si>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</si>
  <si>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</si>
  <si>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</si>
  <si>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</si>
  <si>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</si>
  <si>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</si>
  <si>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</si>
  <si>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</si>
  <si>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</si>
  <si>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</si>
  <si>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</si>
  <si>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</si>
  <si>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</si>
  <si>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</si>
  <si>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</si>
  <si>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</si>
  <si>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</si>
  <si>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</si>
  <si>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</si>
  <si>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</si>
  <si>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</si>
  <si>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</si>
  <si>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</si>
  <si>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</si>
  <si>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</si>
  <si>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</si>
  <si>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</si>
  <si>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</si>
  <si>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</si>
  <si>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</si>
  <si>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</si>
  <si>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</si>
  <si>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</si>
  <si>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</si>
  <si>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</si>
  <si>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</si>
  <si>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</si>
  <si>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</si>
  <si>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</si>
  <si>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</si>
  <si>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</si>
  <si>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</si>
  <si>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</si>
  <si>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</si>
  <si>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</si>
  <si>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</si>
  <si>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</si>
  <si>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</si>
  <si>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</si>
  <si>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</si>
  <si>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</si>
  <si>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</si>
  <si>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</si>
  <si>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</si>
  <si>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</si>
  <si>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</si>
  <si>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</si>
  <si>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</si>
  <si>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</si>
  <si>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</si>
  <si>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</si>
  <si>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</si>
  <si>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</si>
  <si>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</si>
  <si>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</si>
  <si>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</si>
  <si>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</si>
  <si>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</si>
  <si>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</si>
  <si>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</si>
  <si>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</si>
  <si>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</si>
  <si>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</si>
  <si>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</si>
  <si>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</si>
  <si>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</si>
  <si>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</si>
  <si>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</si>
  <si>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</si>
  <si>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</si>
  <si>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</si>
  <si>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</si>
  <si>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</si>
  <si>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</si>
  <si>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</si>
  <si>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</si>
  <si>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</si>
  <si>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</si>
  <si>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</si>
  <si>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</si>
  <si>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</si>
  <si>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</si>
  <si>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</si>
  <si>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</si>
  <si>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</si>
  <si>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</si>
  <si>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</si>
  <si>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</si>
  <si>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</si>
  <si>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</si>
  <si>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</si>
  <si>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</si>
  <si>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</si>
  <si>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</si>
  <si>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</si>
  <si>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</si>
  <si>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</si>
  <si>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</si>
  <si>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</si>
  <si>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</si>
  <si>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</si>
  <si>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</si>
  <si>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</si>
  <si>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</si>
  <si>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</si>
  <si>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</si>
  <si>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</si>
  <si>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</si>
  <si>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</si>
  <si>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</si>
  <si>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</si>
  <si>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</si>
  <si>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</si>
  <si>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</si>
  <si>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</si>
  <si>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</si>
  <si>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</si>
  <si>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</si>
  <si>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</si>
  <si>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</si>
  <si>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</si>
  <si>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</si>
  <si>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</si>
  <si>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</si>
  <si>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</si>
  <si>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</si>
  <si>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</si>
  <si>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</si>
  <si>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</si>
  <si>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</si>
  <si>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</si>
  <si>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</si>
  <si>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</si>
  <si>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</si>
  <si>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</si>
  <si>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</si>
  <si>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</si>
  <si>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</si>
  <si>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</si>
  <si>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</si>
  <si>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</si>
  <si>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</si>
  <si>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</si>
  <si>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</si>
  <si>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</si>
  <si>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</si>
  <si>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</si>
  <si>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</si>
  <si>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</si>
  <si>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</si>
  <si>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</si>
  <si>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</si>
  <si>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</si>
  <si>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</si>
  <si>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</si>
  <si>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</si>
  <si>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</si>
  <si>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</si>
  <si>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</si>
  <si>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</si>
  <si>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</si>
  <si>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</si>
  <si>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</si>
  <si>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</si>
  <si>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</si>
  <si>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</si>
  <si>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</si>
  <si>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</si>
  <si>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</si>
  <si>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</si>
  <si>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</si>
  <si>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</si>
  <si>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</si>
  <si>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</si>
  <si>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</si>
  <si>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</si>
  <si>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</si>
  <si>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</si>
  <si>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</si>
  <si>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</si>
  <si>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</si>
  <si>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</si>
  <si>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</si>
  <si>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</si>
  <si>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</si>
  <si>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</si>
  <si>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</si>
  <si>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</si>
  <si>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</si>
  <si>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</si>
  <si>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</si>
  <si>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</si>
  <si>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</si>
  <si>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</si>
  <si>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</si>
  <si>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</si>
  <si>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</si>
  <si>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</si>
  <si>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</si>
  <si>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</si>
  <si>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</si>
  <si>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</si>
  <si>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</si>
  <si>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</si>
  <si>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</si>
  <si>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</si>
  <si>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</si>
  <si>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</si>
  <si>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</si>
  <si>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</si>
  <si>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</si>
  <si>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</si>
  <si>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</si>
  <si>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</si>
  <si>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</si>
  <si>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</si>
  <si>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</si>
  <si>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</si>
  <si>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</si>
  <si>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</si>
  <si>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</si>
  <si>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</si>
  <si>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</si>
  <si>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</si>
  <si>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</si>
  <si>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</si>
  <si>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</si>
  <si>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</si>
  <si>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</si>
  <si>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</si>
  <si>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</si>
  <si>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</si>
  <si>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</si>
  <si>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</si>
  <si>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</si>
  <si>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</si>
  <si>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</si>
  <si>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</si>
  <si>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</si>
  <si>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</si>
  <si>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</si>
  <si>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</si>
  <si>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</si>
  <si>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</si>
  <si>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</si>
  <si>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</si>
  <si>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</si>
  <si>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</si>
  <si>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</si>
  <si>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</si>
  <si>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</si>
  <si>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</si>
  <si>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</si>
  <si>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</si>
  <si>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</si>
  <si>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</si>
  <si>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</si>
  <si>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</si>
  <si>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</si>
  <si>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</si>
  <si>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</si>
  <si>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</si>
  <si>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</si>
  <si>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</si>
  <si>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</si>
  <si>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</si>
  <si>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</si>
  <si>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</si>
  <si>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</si>
  <si>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</si>
  <si>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</si>
  <si>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</si>
  <si>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</si>
  <si>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</si>
  <si>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</si>
  <si>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</si>
  <si>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</si>
  <si>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</si>
  <si>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</si>
  <si>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</si>
  <si>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</si>
  <si>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</si>
  <si>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</si>
  <si>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</si>
  <si>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</si>
  <si>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</si>
  <si>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</si>
  <si>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</si>
  <si>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</si>
  <si>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</si>
  <si>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</si>
  <si>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</si>
  <si>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</si>
  <si>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</si>
  <si>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</si>
  <si>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</si>
  <si>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</si>
  <si>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</si>
  <si>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</si>
  <si>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</si>
  <si>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</si>
  <si>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</si>
  <si>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</si>
  <si>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</si>
  <si>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</si>
  <si>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</si>
  <si>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</si>
  <si>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</si>
  <si>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</si>
  <si>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</si>
  <si>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</si>
  <si>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</si>
  <si>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</si>
  <si>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</si>
  <si>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</si>
  <si>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</si>
  <si>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</si>
  <si>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</si>
  <si>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</si>
  <si>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</si>
  <si>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</si>
  <si>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</si>
  <si>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</si>
  <si>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</si>
  <si>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</si>
  <si>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</si>
  <si>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</si>
  <si>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</si>
  <si>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</si>
  <si>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</si>
  <si>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</si>
  <si>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</si>
  <si>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</si>
  <si>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</si>
  <si>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</si>
  <si>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</si>
  <si>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</si>
  <si>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</si>
  <si>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</si>
  <si>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</si>
  <si>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</si>
  <si>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</si>
  <si>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</si>
  <si>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</si>
  <si>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</si>
  <si>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</si>
  <si>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</si>
  <si>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</si>
  <si>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</si>
  <si>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</si>
  <si>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</si>
  <si>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</si>
  <si>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</si>
  <si>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</si>
  <si>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</si>
  <si>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</si>
  <si>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</si>
  <si>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</si>
  <si>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</si>
  <si>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</si>
  <si>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</si>
  <si>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</si>
  <si>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</si>
  <si>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</si>
  <si>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</si>
  <si>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</si>
  <si>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</si>
  <si>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</si>
  <si>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</si>
  <si>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</si>
  <si>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</si>
  <si>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</si>
  <si>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</si>
  <si>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</si>
  <si>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</si>
  <si>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</si>
  <si>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</si>
  <si>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</si>
  <si>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</si>
  <si>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</si>
  <si>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</si>
  <si>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</si>
  <si>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</si>
  <si>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</si>
  <si>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</si>
  <si>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</si>
  <si>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</si>
  <si>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</si>
  <si>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</si>
  <si>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</si>
  <si>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</si>
  <si>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</si>
  <si>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</si>
  <si>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</si>
  <si>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</si>
  <si>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</si>
  <si>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</si>
  <si>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</si>
  <si>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</si>
  <si>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</si>
  <si>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</si>
  <si>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</si>
  <si>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</si>
  <si>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</si>
  <si>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</si>
  <si>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</si>
  <si>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</si>
  <si>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</si>
  <si>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</si>
  <si>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</si>
  <si>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</si>
  <si>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</si>
  <si>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</si>
  <si>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</si>
  <si>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</si>
  <si>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</si>
  <si>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</si>
  <si>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</si>
  <si>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</si>
  <si>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</si>
  <si>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</si>
  <si>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</si>
  <si>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</si>
  <si>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</si>
  <si>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</si>
  <si>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</si>
  <si>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</si>
  <si>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</si>
  <si>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</si>
  <si>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</si>
  <si>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</si>
  <si>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</si>
  <si>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</si>
  <si>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</si>
  <si>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</si>
  <si>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</si>
  <si>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</si>
  <si>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</si>
  <si>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</si>
  <si>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</si>
  <si>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</si>
  <si>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</si>
  <si>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</si>
  <si>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</si>
  <si>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</si>
  <si>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</si>
  <si>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</si>
  <si>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</si>
  <si>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</si>
  <si>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</si>
  <si>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</si>
  <si>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</si>
  <si>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</si>
  <si>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</si>
  <si>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</si>
  <si>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</si>
  <si>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</si>
  <si>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</si>
  <si>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</si>
  <si>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</si>
  <si>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</si>
  <si>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</si>
  <si>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</si>
  <si>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</si>
  <si>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</si>
  <si>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</si>
  <si>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</si>
  <si>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</si>
  <si>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</si>
  <si>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</si>
  <si>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</si>
  <si>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</si>
  <si>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</si>
  <si>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</si>
  <si>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</si>
  <si>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</si>
  <si>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</si>
  <si>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</si>
  <si>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</si>
  <si>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</si>
  <si>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</si>
  <si>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</si>
  <si>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</si>
  <si>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</si>
  <si>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</si>
  <si>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</si>
  <si>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</si>
  <si>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</si>
  <si>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</si>
  <si>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</si>
  <si>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</si>
  <si>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</si>
  <si>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</si>
  <si>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</si>
  <si>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</si>
  <si>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</si>
  <si>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</si>
  <si>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</si>
  <si>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</si>
  <si>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</si>
  <si>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</si>
  <si>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</si>
  <si>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</si>
  <si>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</si>
  <si>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</si>
  <si>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</si>
  <si>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</si>
  <si>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</si>
  <si>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</si>
  <si>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</si>
  <si>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</si>
  <si>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</si>
  <si>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</si>
  <si>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</si>
  <si>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</si>
  <si>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</si>
  <si>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</si>
  <si>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</si>
  <si>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</si>
  <si>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</si>
  <si>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</si>
  <si>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</si>
  <si>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</si>
  <si>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</si>
  <si>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</si>
  <si>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</si>
  <si>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</si>
  <si>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</si>
  <si>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</si>
  <si>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</si>
  <si>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</si>
  <si>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</si>
  <si>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</si>
  <si>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</si>
  <si>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</si>
  <si>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</si>
  <si>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</si>
  <si>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</si>
  <si>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</si>
  <si>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</si>
  <si>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</si>
  <si>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</si>
  <si>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</si>
  <si>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</si>
  <si>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</si>
  <si>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</si>
  <si>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</si>
  <si>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</si>
  <si>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</si>
  <si>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</si>
  <si>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</si>
  <si>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</si>
  <si>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</si>
  <si>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</si>
  <si>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</si>
  <si>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</si>
  <si>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</si>
  <si>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</si>
  <si>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</si>
  <si>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</si>
  <si>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</si>
  <si>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</si>
  <si>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</si>
  <si>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</si>
  <si>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</si>
  <si>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</si>
  <si>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</si>
  <si>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</si>
  <si>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</si>
  <si>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</si>
  <si>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</si>
  <si>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</si>
  <si>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</si>
  <si>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</si>
  <si>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</si>
  <si>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</si>
  <si>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</si>
  <si>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</si>
  <si>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</si>
  <si>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</si>
  <si>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</si>
  <si>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</si>
  <si>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</si>
  <si>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</si>
  <si>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</si>
  <si>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</si>
  <si>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</si>
  <si>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</si>
  <si>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</si>
  <si>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</si>
  <si>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</si>
  <si>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</si>
  <si>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</si>
  <si>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</si>
  <si>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</si>
  <si>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</si>
  <si>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</si>
  <si>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</si>
  <si>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</si>
  <si>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</si>
  <si>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</si>
  <si>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</si>
  <si>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</si>
  <si>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</si>
  <si>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</si>
  <si>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</si>
  <si>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</si>
  <si>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</si>
  <si>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</si>
  <si>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</si>
  <si>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</si>
  <si>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</si>
  <si>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</si>
  <si>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</si>
  <si>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</si>
  <si>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</si>
  <si>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</si>
  <si>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</si>
  <si>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</si>
  <si>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</si>
  <si>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</si>
  <si>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</si>
  <si>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</si>
  <si>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</si>
  <si>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</si>
  <si>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</si>
  <si>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</si>
  <si>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</si>
  <si>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</si>
  <si>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</si>
  <si>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</si>
  <si>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</si>
  <si>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</si>
  <si>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</si>
  <si>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</si>
  <si>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</si>
  <si>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</si>
  <si>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</si>
  <si>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</si>
  <si>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</si>
  <si>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</si>
  <si>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</si>
  <si>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</si>
  <si>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</si>
  <si>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</si>
  <si>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</si>
  <si>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</si>
  <si>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</si>
  <si>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</si>
  <si>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</si>
  <si>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</si>
  <si>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</si>
  <si>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</si>
  <si>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</si>
  <si>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</si>
  <si>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</si>
  <si>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</si>
  <si>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</si>
  <si>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</si>
  <si>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</si>
  <si>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</si>
  <si>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</si>
  <si>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</si>
  <si>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</si>
  <si>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</si>
  <si>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</si>
  <si>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</si>
  <si>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</si>
  <si>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</si>
  <si>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</si>
  <si>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</si>
  <si>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</si>
  <si>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</si>
  <si>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</si>
  <si>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</si>
  <si>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</si>
  <si>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</si>
  <si>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</si>
  <si>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</si>
  <si>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</si>
  <si>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</si>
  <si>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</si>
  <si>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</si>
  <si>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</si>
  <si>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</si>
  <si>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</si>
  <si>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</si>
  <si>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</si>
  <si>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</si>
  <si>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</si>
  <si>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</si>
  <si>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</si>
  <si>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</si>
  <si>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</si>
  <si>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</si>
  <si>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</si>
  <si>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</si>
  <si>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</si>
  <si>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</si>
  <si>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</si>
  <si>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</si>
  <si>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</si>
  <si>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</si>
  <si>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</si>
  <si>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</si>
  <si>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</si>
  <si>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</si>
  <si>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</si>
  <si>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</si>
  <si>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</si>
  <si>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</si>
  <si>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</si>
  <si>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</si>
  <si>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</si>
  <si>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</si>
  <si>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</si>
  <si>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</si>
  <si>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</si>
  <si>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</si>
  <si>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</si>
  <si>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</si>
  <si>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</si>
  <si>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</si>
  <si>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</si>
  <si>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</si>
  <si>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</si>
  <si>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</si>
  <si>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</si>
  <si>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</si>
  <si>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</si>
  <si>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</si>
  <si>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</si>
  <si>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</si>
  <si>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</si>
  <si>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</si>
  <si>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</si>
  <si>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</si>
  <si>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</si>
  <si>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</si>
  <si>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</si>
  <si>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</si>
  <si>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</si>
  <si>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</si>
  <si>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</si>
  <si>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</si>
  <si>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</si>
  <si>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</si>
  <si>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</si>
  <si>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</si>
  <si>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</si>
  <si>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</si>
  <si>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</si>
  <si>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</si>
  <si>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</si>
  <si>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</si>
  <si>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</si>
  <si>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</si>
  <si>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</si>
  <si>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</si>
  <si>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</si>
  <si>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</si>
  <si>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</si>
  <si>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</si>
  <si>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</si>
  <si>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</si>
  <si>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</si>
  <si>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</si>
  <si>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</si>
  <si>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</si>
  <si>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</si>
  <si>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</si>
  <si>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</si>
  <si>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</si>
  <si>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</si>
  <si>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</si>
  <si>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</si>
  <si>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</si>
  <si>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</si>
  <si>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</si>
  <si>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</si>
  <si>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</si>
  <si>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</si>
  <si>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</si>
  <si>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</si>
  <si>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</si>
  <si>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</si>
  <si>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</si>
  <si>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</si>
  <si>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</si>
  <si>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</si>
  <si>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</si>
  <si>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</si>
  <si>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</si>
  <si>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</si>
  <si>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</si>
  <si>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</si>
  <si>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</si>
  <si>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</si>
  <si>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</si>
  <si>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</si>
  <si>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</si>
  <si>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</si>
  <si>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</si>
  <si>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</si>
  <si>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</si>
  <si>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</si>
  <si>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</si>
  <si>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</si>
  <si>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</si>
  <si>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</si>
  <si>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</si>
  <si>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</si>
  <si>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</si>
  <si>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</si>
  <si>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</si>
  <si>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</si>
  <si>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</si>
  <si>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</si>
  <si>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</si>
  <si>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</si>
  <si>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</si>
  <si>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</si>
  <si>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</si>
  <si>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</si>
  <si>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</si>
  <si>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</si>
  <si>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</si>
  <si>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</si>
  <si>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</si>
  <si>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</si>
  <si>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</si>
  <si>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</si>
  <si>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</si>
  <si>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</si>
  <si>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</si>
  <si>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</si>
  <si>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</si>
  <si>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</si>
  <si>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</si>
  <si>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</si>
  <si>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</si>
  <si>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</si>
  <si>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</si>
  <si>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</si>
  <si>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</si>
  <si>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</si>
  <si>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</si>
  <si>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</si>
  <si>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</si>
  <si>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</si>
  <si>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</si>
  <si>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</si>
  <si>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</si>
  <si>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</si>
  <si>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</si>
  <si>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</si>
  <si>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</si>
  <si>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</si>
  <si>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</si>
  <si>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</si>
  <si>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</si>
  <si>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</si>
  <si>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</si>
  <si>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</si>
  <si>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</si>
  <si>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</si>
  <si>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</si>
  <si>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</si>
  <si>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</si>
  <si>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</si>
  <si>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</si>
  <si>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</si>
  <si>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</si>
  <si>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</si>
  <si>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</si>
  <si>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</si>
  <si>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</si>
  <si>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</si>
  <si>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</si>
  <si>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</si>
  <si>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</si>
  <si>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</si>
  <si>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</si>
  <si>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</si>
  <si>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</si>
  <si>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</si>
  <si>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</si>
  <si>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</si>
  <si>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</si>
  <si>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</si>
  <si>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</si>
  <si>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</si>
  <si>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</si>
  <si>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</si>
  <si>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</si>
  <si>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</si>
  <si>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</si>
  <si>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</si>
  <si>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</si>
  <si>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</si>
  <si>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</si>
  <si>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</si>
  <si>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</si>
  <si>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</si>
  <si>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</si>
  <si>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</si>
  <si>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</si>
  <si>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</si>
  <si>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</si>
  <si>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</si>
  <si>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</si>
  <si>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</si>
  <si>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</si>
  <si>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</si>
  <si>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</si>
  <si>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</si>
  <si>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</si>
  <si>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</si>
  <si>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</si>
  <si>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</si>
  <si>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</si>
  <si>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</si>
  <si>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</si>
  <si>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</si>
  <si>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</si>
  <si>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</si>
  <si>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</si>
  <si>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</si>
  <si>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</si>
  <si>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</si>
  <si>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</si>
  <si>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</si>
  <si>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</si>
  <si>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</si>
  <si>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</si>
  <si>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</si>
  <si>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</si>
  <si>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</si>
  <si>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</si>
  <si>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</si>
  <si>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</si>
  <si>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</si>
  <si>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</si>
  <si>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</si>
  <si>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</si>
  <si>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</si>
  <si>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</si>
  <si>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</si>
  <si>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</si>
  <si>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</si>
  <si>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</si>
  <si>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</si>
  <si>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</si>
  <si>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</si>
  <si>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</si>
  <si>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</si>
  <si>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</si>
  <si>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</si>
  <si>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</si>
  <si>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</si>
  <si>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</si>
  <si>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</si>
  <si>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</si>
  <si>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</si>
  <si>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</si>
  <si>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</si>
  <si>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</si>
  <si>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</si>
  <si>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</si>
  <si>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</si>
  <si>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</si>
  <si>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</si>
  <si>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</si>
  <si>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</si>
  <si>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</si>
  <si>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</si>
  <si>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</si>
  <si>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</si>
  <si>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</si>
  <si>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</si>
  <si>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</si>
  <si>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</si>
  <si>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</si>
  <si>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</si>
  <si>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</si>
  <si>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</si>
  <si>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</si>
  <si>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</si>
  <si>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</si>
  <si>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</si>
  <si>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</si>
  <si>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</si>
  <si>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</si>
  <si>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</si>
  <si>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</si>
  <si>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</si>
  <si>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</si>
  <si>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</si>
  <si>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</si>
  <si>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</si>
  <si>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</si>
  <si>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</si>
  <si>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</si>
  <si>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</si>
  <si>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</si>
  <si>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</si>
  <si>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</si>
  <si>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</si>
  <si>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</si>
  <si>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</si>
  <si>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</si>
  <si>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</si>
  <si>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</si>
  <si>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</si>
  <si>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</si>
  <si>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</si>
  <si>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</si>
  <si>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</si>
  <si>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</si>
  <si>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</si>
  <si>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</si>
  <si>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</si>
  <si>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</si>
  <si>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</si>
  <si>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</si>
  <si>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</si>
  <si>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</si>
  <si>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</si>
  <si>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</si>
  <si>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</si>
  <si>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</si>
  <si>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</si>
  <si>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</si>
  <si>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</si>
  <si>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</si>
  <si>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</si>
  <si>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</si>
  <si>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</si>
  <si>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</si>
  <si>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</si>
  <si>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</si>
  <si>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</si>
  <si>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</si>
  <si>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</si>
  <si>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</si>
  <si>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</si>
  <si>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</si>
  <si>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</si>
  <si>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</si>
  <si>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</si>
  <si>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</si>
  <si>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</si>
  <si>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</si>
  <si>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</si>
  <si>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</si>
  <si>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</si>
  <si>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</si>
  <si>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</si>
  <si>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</si>
  <si>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</si>
  <si>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</si>
  <si>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</si>
  <si>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</si>
  <si>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</si>
  <si>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</si>
  <si>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</si>
  <si>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</si>
  <si>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</si>
  <si>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</si>
  <si>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</si>
  <si>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</si>
  <si>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</si>
  <si>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</si>
  <si>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</si>
  <si>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</si>
  <si>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</si>
  <si>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</si>
  <si>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</si>
  <si>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</si>
  <si>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</si>
  <si>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</si>
  <si>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</si>
  <si>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</si>
  <si>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</si>
  <si>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</si>
  <si>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</si>
  <si>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</si>
  <si>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</si>
  <si>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</si>
  <si>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</si>
  <si>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</si>
  <si>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</si>
  <si>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</si>
  <si>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</si>
  <si>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</si>
  <si>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</si>
  <si>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</si>
  <si>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</si>
  <si>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</si>
  <si>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</si>
  <si>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</si>
  <si>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</si>
  <si>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</si>
  <si>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</si>
  <si>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</si>
  <si>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</si>
  <si>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</si>
  <si>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</si>
  <si>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</si>
  <si>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</si>
  <si>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</si>
  <si>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</si>
  <si>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</si>
  <si>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</si>
  <si>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</si>
  <si>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</si>
  <si>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</si>
  <si>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</si>
  <si>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</si>
  <si>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</si>
  <si>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</si>
  <si>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</si>
  <si>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</si>
  <si>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</si>
  <si>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</si>
  <si>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</si>
  <si>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</si>
  <si>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</si>
  <si>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</si>
  <si>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</si>
  <si>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</si>
  <si>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</si>
  <si>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</si>
  <si>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</si>
  <si>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</si>
  <si>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</si>
  <si>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</si>
  <si>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</si>
  <si>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</si>
  <si>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</si>
  <si>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</si>
  <si>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</si>
  <si>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</si>
  <si>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</si>
  <si>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</si>
  <si>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</si>
  <si>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</si>
  <si>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</si>
  <si>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</si>
  <si>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</si>
  <si>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</si>
  <si>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</si>
  <si>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</si>
  <si>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</si>
  <si>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</si>
  <si>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</si>
  <si>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</si>
  <si>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</si>
  <si>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</si>
  <si>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</si>
  <si>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</si>
  <si>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</si>
  <si>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</si>
  <si>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</si>
  <si>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</si>
  <si>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</si>
  <si>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</si>
  <si>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</si>
  <si>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</si>
  <si>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</si>
  <si>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</si>
  <si>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</si>
  <si>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</si>
  <si>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</si>
  <si>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</si>
  <si>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</si>
  <si>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</si>
  <si>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</si>
  <si>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</si>
  <si>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</si>
  <si>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</si>
  <si>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</si>
  <si>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</si>
  <si>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</si>
  <si>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</si>
  <si>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</si>
  <si>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</si>
  <si>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</si>
  <si>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</si>
  <si>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</si>
  <si>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</si>
  <si>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</si>
  <si>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</si>
  <si>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</si>
  <si>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</si>
  <si>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</si>
  <si>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</si>
  <si>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</si>
  <si>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</si>
  <si>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</si>
  <si>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</si>
  <si>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</si>
  <si>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</si>
  <si>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</si>
  <si>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</si>
  <si>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</si>
  <si>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</si>
  <si>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</si>
  <si>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</si>
  <si>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</si>
  <si>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</si>
  <si>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</si>
  <si>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</si>
  <si>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</si>
  <si>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</si>
  <si>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</si>
  <si>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</si>
  <si>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</si>
  <si>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</si>
  <si>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</si>
  <si>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</si>
  <si>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</si>
  <si>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</si>
  <si>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</si>
  <si>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</si>
  <si>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</si>
  <si>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</si>
  <si>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</si>
  <si>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</si>
  <si>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</si>
  <si>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</si>
  <si>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</si>
  <si>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</si>
  <si>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</si>
  <si>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</si>
  <si>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</si>
  <si>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</si>
  <si>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</si>
  <si>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</si>
  <si>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</si>
  <si>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</si>
  <si>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</si>
  <si>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</si>
  <si>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</si>
  <si>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</si>
  <si>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</si>
  <si>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</si>
  <si>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</si>
  <si>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</si>
  <si>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</si>
  <si>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</si>
  <si>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</si>
  <si>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</si>
  <si>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</si>
  <si>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</si>
  <si>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</si>
  <si>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</si>
  <si>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</si>
  <si>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</si>
  <si>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</si>
  <si>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</si>
  <si>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</si>
  <si>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</si>
  <si>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</si>
  <si>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</si>
  <si>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</si>
  <si>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</si>
  <si>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</si>
  <si>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</si>
  <si>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</si>
  <si>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</si>
  <si>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</si>
  <si>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</si>
  <si>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</si>
  <si>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</si>
  <si>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</si>
  <si>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</si>
  <si>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</si>
  <si>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</si>
  <si>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</si>
  <si>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</si>
  <si>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</si>
  <si>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</si>
  <si>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</si>
  <si>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</si>
  <si>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</si>
  <si>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</si>
  <si>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</si>
  <si>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</si>
  <si>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</si>
  <si>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</si>
  <si>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</si>
  <si>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</si>
  <si>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</si>
  <si>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</si>
  <si>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</si>
  <si>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</si>
  <si>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</si>
  <si>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</si>
  <si>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</si>
  <si>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</si>
  <si>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</si>
  <si>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</si>
  <si>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</si>
  <si>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</si>
  <si>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</si>
  <si>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</si>
  <si>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</si>
  <si>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</si>
  <si>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</si>
  <si>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</si>
  <si>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</si>
  <si>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</si>
  <si>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</si>
  <si>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</si>
  <si>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</si>
  <si>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</si>
  <si>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</si>
  <si>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</si>
  <si>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</si>
  <si>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</si>
  <si>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</si>
  <si>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</si>
  <si>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</si>
  <si>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</si>
  <si>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</si>
  <si>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</si>
  <si>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</si>
  <si>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</si>
  <si>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</si>
  <si>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</si>
  <si>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</si>
  <si>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</si>
  <si>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</si>
  <si>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</si>
  <si>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</si>
  <si>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</si>
  <si>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</si>
  <si>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</si>
  <si>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</si>
  <si>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</si>
  <si>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</si>
  <si>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</si>
  <si>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</si>
  <si>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</si>
  <si>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</si>
  <si>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</si>
  <si>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</si>
  <si>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</si>
  <si>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</si>
  <si>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</si>
  <si>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</si>
  <si>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</si>
  <si>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</si>
  <si>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</si>
  <si>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</si>
  <si>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</si>
  <si>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</si>
  <si>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</si>
  <si>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</si>
  <si>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</si>
  <si>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</si>
  <si>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</si>
  <si>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</si>
  <si>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</si>
  <si>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</si>
  <si>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</si>
  <si>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</si>
  <si>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</si>
  <si>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</si>
  <si>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</si>
  <si>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</si>
  <si>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</si>
  <si>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</si>
  <si>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</si>
  <si>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</si>
  <si>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</si>
  <si>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</si>
  <si>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</si>
  <si>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</si>
  <si>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</si>
  <si>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</si>
  <si>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</si>
  <si>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</si>
  <si>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</si>
  <si>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</si>
  <si>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</si>
  <si>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</si>
  <si>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</si>
  <si>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</si>
  <si>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</si>
  <si>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</si>
  <si>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</si>
  <si>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</si>
  <si>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</si>
  <si>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</si>
  <si>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</si>
  <si>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</si>
  <si>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</si>
  <si>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</si>
  <si>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</si>
  <si>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</si>
  <si>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</si>
  <si>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</si>
  <si>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</si>
  <si>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</si>
  <si>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</si>
  <si>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</si>
  <si>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</si>
  <si>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</si>
  <si>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</si>
  <si>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</si>
  <si>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</si>
  <si>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</si>
  <si>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</si>
  <si>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</si>
  <si>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</si>
  <si>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</si>
  <si>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</si>
  <si>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</si>
  <si>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</si>
  <si>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</si>
  <si>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</si>
  <si>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</si>
  <si>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</si>
  <si>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</si>
  <si>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</si>
  <si>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</si>
  <si>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</si>
  <si>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</si>
  <si>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</si>
  <si>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</si>
  <si>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</si>
  <si>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</si>
  <si>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</si>
  <si>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</si>
  <si>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</si>
  <si>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</si>
  <si>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</si>
  <si>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</si>
  <si>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</si>
  <si>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</si>
  <si>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</si>
  <si>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</si>
  <si>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</si>
  <si>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</si>
  <si>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</si>
  <si>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</si>
  <si>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</si>
  <si>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</si>
  <si>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</si>
  <si>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</si>
  <si>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</si>
  <si>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</si>
  <si>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</si>
  <si>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</si>
  <si>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</si>
  <si>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</si>
  <si>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</si>
  <si>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</si>
  <si>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</si>
  <si>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</si>
  <si>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</si>
  <si>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</si>
  <si>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</si>
  <si>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</si>
  <si>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</si>
  <si>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</si>
  <si>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</si>
  <si>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</si>
  <si>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</si>
  <si>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</si>
  <si>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</si>
  <si>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</si>
  <si>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</si>
  <si>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</si>
  <si>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</si>
  <si>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</si>
  <si>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</si>
  <si>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</si>
  <si>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</si>
  <si>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</si>
  <si>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</si>
  <si>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</si>
  <si>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</si>
  <si>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</si>
  <si>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</si>
  <si>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</si>
  <si>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</si>
  <si>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</si>
  <si>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</si>
  <si>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</si>
  <si>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</si>
  <si>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</si>
  <si>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</si>
  <si>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</si>
  <si>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</si>
  <si>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</si>
  <si>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</si>
  <si>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</si>
  <si>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</si>
  <si>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</si>
  <si>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</si>
  <si>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</si>
  <si>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</si>
  <si>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</si>
  <si>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</si>
  <si>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</si>
  <si>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</si>
  <si>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</si>
  <si>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</si>
  <si>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</si>
  <si>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</si>
  <si>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</si>
  <si>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</si>
  <si>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</si>
  <si>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</si>
  <si>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</si>
  <si>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</si>
  <si>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</si>
  <si>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</si>
  <si>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</si>
  <si>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</si>
  <si>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</si>
  <si>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</si>
  <si>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</si>
  <si>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</si>
  <si>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</si>
  <si>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</si>
  <si>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</si>
  <si>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</si>
  <si>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</si>
  <si>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</si>
  <si>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</si>
  <si>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</si>
  <si>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</si>
  <si>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</si>
  <si>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</si>
  <si>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</si>
  <si>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</si>
  <si>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</si>
  <si>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</si>
  <si>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</si>
  <si>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</si>
  <si>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</si>
  <si>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</si>
  <si>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</si>
  <si>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</si>
  <si>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</si>
  <si>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</si>
  <si>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</si>
  <si>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</si>
  <si>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</si>
  <si>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</si>
  <si>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</si>
  <si>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</si>
  <si>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</si>
  <si>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</si>
  <si>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</si>
  <si>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</si>
  <si>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</si>
  <si>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</si>
  <si>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</si>
  <si>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</si>
  <si>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</si>
  <si>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</si>
  <si>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</si>
  <si>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</si>
  <si>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</si>
  <si>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</si>
  <si>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</si>
  <si>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</si>
  <si>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</si>
  <si>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</si>
  <si>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</si>
  <si>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</si>
  <si>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</si>
  <si>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</si>
  <si>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</si>
  <si>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</si>
  <si>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</si>
  <si>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</si>
  <si>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</si>
  <si>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</si>
  <si>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</si>
  <si>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</si>
  <si>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</si>
  <si>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</si>
  <si>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</si>
  <si>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</si>
  <si>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</si>
  <si>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</si>
  <si>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</si>
  <si>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</si>
  <si>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</si>
  <si>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</si>
  <si>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</si>
  <si>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</si>
  <si>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</si>
  <si>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</si>
  <si>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</si>
  <si>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</si>
  <si>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</si>
  <si>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</si>
  <si>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</si>
  <si>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</si>
  <si>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</si>
  <si>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</si>
  <si>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</si>
  <si>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</si>
  <si>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</si>
  <si>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</si>
  <si>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</si>
  <si>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</si>
  <si>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</si>
  <si>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</si>
  <si>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</si>
  <si>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</si>
  <si>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</si>
  <si>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</si>
  <si>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</si>
  <si>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</si>
  <si>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</si>
  <si>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</si>
  <si>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</si>
  <si>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</si>
  <si>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</si>
  <si>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</si>
  <si>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</si>
  <si>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</si>
  <si>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</si>
  <si>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</si>
  <si>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</si>
  <si>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</si>
  <si>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</si>
  <si>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</si>
  <si>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</si>
  <si>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</si>
  <si>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</si>
  <si>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</si>
  <si>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</si>
  <si>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</si>
  <si>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</si>
  <si>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</si>
  <si>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</si>
  <si>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</si>
  <si>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</si>
  <si>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</si>
  <si>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</si>
  <si>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</si>
  <si>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</si>
  <si>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</si>
  <si>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</si>
  <si>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</si>
  <si>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</si>
  <si>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</si>
  <si>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</si>
  <si>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</si>
  <si>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</si>
  <si>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</si>
  <si>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</si>
  <si>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</si>
  <si>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</si>
  <si>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</si>
  <si>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</si>
  <si>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</si>
  <si>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</si>
  <si>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</si>
  <si>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</si>
  <si>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</si>
  <si>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</si>
  <si>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</si>
  <si>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</si>
  <si>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</si>
  <si>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</si>
  <si>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</si>
  <si>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</si>
  <si>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</si>
  <si>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</si>
  <si>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</si>
  <si>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</si>
  <si>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</si>
  <si>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</si>
  <si>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</si>
  <si>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</si>
  <si>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</si>
  <si>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</si>
  <si>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</si>
  <si>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</si>
  <si>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</si>
  <si>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</si>
  <si>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</si>
  <si>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</si>
  <si>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</si>
  <si>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</si>
  <si>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</si>
  <si>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</si>
  <si>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</si>
  <si>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</si>
  <si>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</si>
  <si>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</si>
  <si>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</si>
  <si>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</si>
  <si>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</si>
  <si>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</si>
  <si>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</si>
  <si>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</si>
  <si>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</si>
  <si>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</si>
  <si>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</si>
  <si>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</si>
  <si>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</si>
  <si>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</si>
  <si>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</si>
  <si>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</si>
  <si>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</si>
  <si>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</si>
  <si>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</si>
  <si>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</si>
  <si>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</si>
  <si>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</si>
  <si>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</si>
  <si>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</si>
  <si>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</si>
  <si>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</si>
  <si>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</si>
  <si>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</si>
  <si>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</si>
  <si>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</si>
  <si>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</si>
  <si>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</si>
  <si>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</si>
  <si>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</si>
  <si>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</si>
  <si>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</si>
  <si>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</si>
  <si>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</si>
  <si>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</si>
  <si>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</si>
  <si>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</si>
  <si>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</si>
  <si>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</si>
  <si>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</si>
  <si>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</si>
  <si>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</si>
  <si>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</si>
  <si>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</si>
  <si>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</si>
  <si>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</si>
  <si>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</si>
  <si>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</si>
  <si>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</si>
  <si>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</si>
  <si>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</si>
  <si>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</si>
  <si>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</si>
  <si>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</si>
  <si>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</si>
  <si>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</si>
  <si>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</si>
  <si>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</si>
  <si>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</si>
  <si>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</si>
  <si>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</si>
  <si>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</si>
  <si>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</si>
  <si>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</si>
  <si>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</si>
  <si>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</si>
  <si>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</si>
  <si>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</si>
  <si>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</si>
  <si>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</si>
  <si>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</si>
  <si>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</si>
  <si>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</si>
  <si>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</si>
  <si>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</si>
  <si>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</si>
  <si>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</si>
  <si>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</si>
  <si>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</si>
  <si>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</si>
  <si>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</si>
  <si>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</si>
  <si>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</si>
  <si>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</si>
  <si>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</si>
  <si>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</si>
  <si>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</si>
  <si>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</si>
  <si>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</si>
  <si>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</si>
  <si>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</si>
  <si>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</si>
  <si>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</si>
  <si>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</si>
  <si>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</si>
  <si>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</si>
  <si>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</si>
  <si>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</si>
  <si>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</si>
  <si>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</si>
  <si>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</si>
  <si>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</si>
  <si>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</si>
  <si>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</si>
  <si>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</si>
  <si>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</si>
  <si>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</si>
  <si>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</si>
  <si>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</si>
  <si>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</si>
  <si>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</si>
  <si>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</si>
  <si>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</si>
  <si>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</si>
  <si>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</si>
  <si>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</si>
  <si>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</si>
  <si>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</si>
  <si>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</si>
  <si>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</si>
  <si>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</si>
  <si>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</si>
  <si>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</si>
  <si>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</si>
  <si>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</si>
  <si>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</si>
  <si>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</si>
  <si>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</si>
  <si>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</si>
  <si>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</si>
  <si>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</si>
  <si>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</si>
  <si>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</si>
  <si>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</si>
  <si>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</si>
  <si>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</si>
  <si>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</si>
  <si>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</si>
  <si>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</si>
  <si>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</si>
  <si>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</si>
  <si>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</si>
  <si>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</si>
  <si>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</si>
  <si>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</si>
  <si>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</si>
  <si>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</si>
  <si>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</si>
  <si>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</si>
  <si>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</si>
  <si>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</si>
  <si>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</si>
  <si>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</si>
  <si>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</si>
  <si>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</si>
  <si>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</si>
  <si>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</si>
  <si>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</si>
  <si>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</si>
  <si>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</si>
  <si>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</si>
  <si>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</si>
  <si>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</si>
  <si>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</si>
  <si>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</si>
  <si>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</si>
  <si>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</si>
  <si>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</si>
  <si>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</si>
  <si>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</si>
  <si>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</si>
  <si>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</si>
  <si>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</si>
  <si>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</si>
  <si>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</si>
  <si>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</si>
  <si>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</si>
  <si>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</si>
  <si>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</si>
  <si>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</si>
  <si>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</si>
  <si>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</si>
  <si>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</si>
  <si>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</si>
  <si>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</si>
  <si>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</si>
  <si>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</si>
  <si>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</si>
  <si>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</si>
  <si>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</si>
  <si>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</si>
  <si>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</si>
  <si>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</si>
  <si>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</si>
  <si>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</si>
  <si>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</si>
  <si>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</si>
  <si>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</si>
  <si>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</si>
  <si>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</si>
  <si>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</si>
  <si>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</si>
  <si>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</si>
  <si>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</si>
  <si>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</si>
  <si>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</si>
  <si>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</si>
  <si>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</si>
  <si>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</si>
  <si>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</si>
  <si>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</si>
  <si>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</si>
  <si>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</si>
  <si>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</si>
  <si>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</si>
  <si>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</si>
  <si>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</si>
  <si>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</si>
  <si>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</si>
  <si>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</si>
  <si>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</si>
  <si>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</si>
  <si>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</si>
  <si>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</si>
  <si>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</si>
  <si>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</si>
  <si>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</si>
  <si>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</si>
  <si>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</si>
  <si>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</si>
  <si>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</si>
  <si>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</si>
  <si>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</si>
  <si>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</si>
  <si>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</si>
  <si>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</si>
  <si>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</si>
  <si>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</si>
  <si>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</si>
  <si>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</si>
  <si>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</si>
  <si>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</si>
  <si>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</si>
  <si>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</si>
  <si>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</si>
  <si>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</si>
  <si>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</si>
  <si>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</si>
  <si>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</si>
  <si>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</si>
  <si>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</si>
  <si>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</si>
  <si>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</si>
  <si>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</si>
  <si>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</si>
  <si>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</si>
  <si>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</si>
  <si>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</si>
  <si>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</si>
  <si>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</si>
  <si>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</si>
  <si>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</si>
  <si>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</si>
  <si>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</si>
  <si>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</si>
  <si>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</si>
  <si>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</si>
  <si>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</si>
  <si>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</si>
  <si>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</si>
  <si>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</si>
  <si>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</si>
  <si>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</si>
  <si>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</si>
  <si>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</si>
  <si>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</si>
  <si>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</si>
  <si>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</si>
  <si>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</si>
  <si>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</si>
  <si>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</si>
  <si>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</si>
  <si>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</si>
  <si>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</si>
  <si>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</si>
  <si>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</si>
  <si>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</si>
  <si>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</si>
  <si>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</si>
  <si>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</si>
  <si>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</si>
  <si>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</si>
  <si>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</si>
  <si>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</si>
  <si>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</si>
  <si>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</si>
  <si>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</si>
  <si>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</si>
  <si>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</si>
  <si>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</si>
  <si>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</si>
  <si>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</si>
  <si>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</si>
  <si>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</si>
  <si>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</si>
  <si>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</si>
  <si>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</si>
  <si>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</si>
  <si>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</si>
  <si>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</si>
  <si>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</si>
  <si>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</si>
  <si>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</si>
  <si>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</si>
  <si>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</si>
  <si>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</si>
  <si>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</si>
  <si>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</si>
  <si>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</si>
  <si>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</si>
  <si>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</si>
  <si>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</si>
  <si>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</si>
  <si>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</si>
  <si>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</si>
  <si>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</si>
  <si>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</si>
  <si>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</si>
  <si>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</si>
  <si>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</si>
  <si>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</si>
  <si>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</si>
  <si>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</si>
  <si>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</si>
  <si>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</si>
  <si>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</si>
  <si>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</si>
  <si>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</si>
  <si>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</si>
  <si>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</si>
  <si>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</si>
  <si>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</si>
  <si>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</si>
  <si>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</si>
  <si>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</si>
  <si>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</si>
  <si>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</si>
  <si>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</si>
  <si>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</si>
  <si>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</si>
  <si>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</si>
  <si>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</si>
  <si>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</si>
  <si>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</si>
  <si>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</si>
  <si>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</si>
  <si>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</si>
  <si>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</si>
  <si>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</si>
  <si>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</si>
  <si>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</si>
  <si>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</si>
  <si>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</si>
  <si>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</si>
  <si>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</si>
  <si>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</si>
  <si>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</si>
  <si>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</si>
  <si>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</si>
  <si>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</si>
  <si>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</si>
  <si>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</si>
  <si>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</si>
  <si>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</si>
  <si>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</si>
  <si>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</si>
  <si>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</si>
  <si>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</si>
  <si>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</si>
  <si>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</si>
  <si>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</si>
  <si>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</si>
  <si>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</si>
  <si>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</si>
  <si>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</si>
  <si>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</si>
  <si>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</si>
  <si>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</si>
  <si>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</si>
  <si>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</si>
  <si>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</si>
  <si>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</si>
  <si>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</si>
  <si>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</si>
  <si>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</si>
  <si>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</si>
  <si>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</si>
  <si>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</si>
  <si>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</si>
  <si>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</si>
  <si>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</si>
  <si>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</si>
  <si>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</si>
  <si>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</si>
  <si>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</si>
  <si>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</si>
  <si>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</si>
  <si>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</si>
  <si>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</si>
  <si>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</si>
  <si>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</si>
  <si>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</si>
  <si>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</si>
  <si>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</si>
  <si>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</si>
  <si>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</si>
  <si>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</si>
  <si>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</si>
  <si>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</si>
  <si>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</si>
  <si>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</si>
  <si>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</si>
  <si>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</si>
  <si>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</si>
  <si>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</si>
  <si>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</si>
  <si>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</si>
  <si>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</si>
  <si>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</si>
  <si>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</si>
  <si>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</si>
  <si>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</si>
  <si>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</si>
  <si>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</si>
  <si>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</si>
  <si>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</si>
  <si>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</si>
  <si>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</si>
  <si>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</si>
  <si>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</si>
  <si>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</si>
  <si>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</si>
  <si>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</si>
  <si>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</si>
  <si>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</si>
  <si>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</si>
  <si>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</si>
  <si>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</si>
  <si>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</si>
  <si>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</si>
  <si>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</si>
  <si>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</si>
  <si>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</si>
  <si>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</si>
  <si>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</si>
  <si>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</si>
  <si>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</si>
  <si>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</si>
  <si>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</si>
  <si>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</si>
  <si>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</si>
  <si>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</si>
  <si>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</si>
  <si>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</si>
  <si>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</si>
  <si>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</si>
  <si>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</si>
  <si>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</si>
  <si>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</si>
  <si>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</si>
  <si>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</si>
  <si>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</si>
  <si>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</si>
  <si>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</si>
  <si>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</si>
  <si>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</si>
  <si>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</si>
  <si>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</si>
  <si>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</si>
  <si>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</si>
  <si>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</si>
  <si>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</si>
  <si>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</si>
  <si>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</si>
  <si>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</si>
  <si>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</si>
  <si>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</si>
  <si>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</si>
  <si>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</si>
  <si>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</si>
  <si>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</si>
  <si>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</si>
  <si>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</si>
  <si>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</si>
  <si>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</si>
  <si>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</si>
  <si>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</si>
  <si>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</si>
  <si>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</si>
  <si>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</si>
  <si>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</si>
  <si>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</si>
  <si>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</si>
  <si>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</si>
  <si>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</si>
  <si>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</si>
  <si>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</si>
  <si>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</si>
  <si>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</si>
  <si>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</si>
  <si>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</si>
  <si>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</si>
  <si>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</si>
  <si>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</si>
  <si>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</si>
  <si>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</si>
  <si>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</si>
  <si>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</si>
  <si>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</si>
  <si>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</si>
  <si>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</si>
  <si>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</si>
  <si>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</si>
  <si>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</si>
  <si>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</si>
  <si>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</si>
  <si>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</si>
  <si>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</si>
  <si>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</si>
  <si>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</si>
  <si>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</si>
  <si>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</si>
  <si>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</si>
  <si>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</si>
  <si>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</si>
  <si>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</si>
  <si>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</si>
  <si>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</si>
  <si>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</si>
  <si>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</si>
  <si>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</si>
  <si>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</si>
  <si>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</si>
  <si>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</si>
  <si>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</si>
  <si>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</si>
  <si>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</si>
  <si>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</si>
  <si>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</si>
  <si>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</si>
  <si>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</si>
  <si>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</si>
  <si>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</si>
  <si>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</si>
  <si>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</si>
  <si>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</si>
  <si>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</si>
  <si>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</si>
  <si>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</si>
  <si>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</si>
  <si>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</si>
  <si>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</si>
  <si>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</si>
  <si>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</si>
  <si>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</si>
  <si>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</si>
  <si>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</si>
  <si>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</si>
  <si>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</si>
  <si>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</si>
  <si>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</si>
  <si>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</si>
  <si>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</si>
  <si>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</si>
  <si>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</si>
  <si>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</si>
  <si>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</si>
  <si>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</si>
  <si>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</si>
  <si>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</si>
  <si>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</si>
  <si>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</si>
  <si>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</si>
  <si>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</si>
  <si>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</si>
  <si>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</si>
  <si>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</si>
  <si>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</si>
  <si>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</si>
  <si>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</si>
  <si>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</si>
  <si>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</si>
  <si>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</si>
  <si>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</si>
  <si>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</si>
  <si>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</si>
  <si>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</si>
  <si>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</si>
  <si>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</si>
  <si>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</si>
  <si>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</si>
  <si>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</si>
  <si>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</si>
  <si>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</si>
  <si>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</si>
  <si>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</si>
  <si>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</si>
  <si>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</si>
  <si>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</si>
  <si>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</si>
  <si>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</si>
  <si>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</si>
  <si>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</si>
  <si>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</si>
  <si>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</si>
  <si>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</si>
  <si>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</si>
  <si>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</si>
  <si>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</si>
  <si>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</si>
  <si>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</si>
  <si>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</si>
  <si>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</si>
  <si>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</si>
  <si>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</si>
  <si>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</si>
  <si>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</si>
  <si>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</si>
  <si>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</si>
  <si>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</si>
  <si>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</si>
  <si>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</si>
  <si>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</si>
  <si>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</si>
  <si>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</si>
  <si>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</si>
  <si>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</si>
  <si>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</si>
  <si>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</si>
  <si>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</si>
  <si>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</si>
  <si>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</si>
  <si>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</si>
  <si>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</si>
  <si>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</si>
  <si>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</si>
  <si>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</si>
  <si>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</si>
  <si>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</si>
  <si>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</si>
  <si>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</si>
  <si>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</si>
  <si>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</si>
  <si>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</si>
  <si>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</si>
  <si>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</si>
  <si>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</si>
  <si>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</si>
  <si>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</si>
  <si>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</si>
  <si>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</si>
  <si>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</si>
  <si>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</si>
  <si>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</si>
  <si>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</si>
  <si>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</si>
  <si>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</si>
  <si>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</si>
  <si>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</si>
  <si>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</si>
  <si>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</si>
  <si>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</si>
  <si>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</si>
  <si>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</si>
  <si>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</si>
  <si>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</si>
  <si>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</si>
  <si>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</si>
  <si>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</si>
  <si>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</si>
  <si>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</si>
  <si>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</si>
  <si>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</si>
  <si>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</si>
  <si>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</si>
  <si>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</si>
  <si>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</si>
  <si>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</si>
  <si>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</si>
  <si>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</si>
  <si>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</si>
  <si>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</si>
  <si>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</si>
  <si>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</si>
  <si>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</si>
  <si>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</si>
  <si>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</si>
  <si>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</si>
  <si>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</si>
  <si>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</si>
  <si>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</si>
  <si>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</si>
  <si>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</si>
  <si>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</si>
  <si>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</si>
  <si>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</si>
  <si>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</si>
  <si>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</si>
  <si>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</si>
  <si>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</si>
  <si>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</si>
  <si>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</si>
  <si>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</si>
  <si>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</si>
  <si>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</si>
  <si>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</si>
  <si>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</si>
  <si>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</si>
  <si>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</si>
  <si>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</si>
  <si>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</si>
  <si>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</si>
  <si>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</si>
  <si>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</si>
  <si>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</si>
  <si>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</si>
  <si>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</si>
  <si>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</si>
  <si>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</si>
  <si>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</si>
  <si>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</si>
  <si>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</si>
  <si>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</si>
  <si>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</si>
  <si>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</si>
  <si>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</si>
  <si>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</si>
  <si>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</si>
  <si>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</si>
  <si>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</si>
  <si>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</si>
  <si>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</si>
  <si>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</si>
  <si>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</si>
  <si>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</si>
  <si>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</si>
  <si>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</si>
  <si>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</si>
  <si>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</si>
  <si>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</si>
  <si>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</si>
  <si>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</si>
  <si>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</si>
  <si>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</si>
  <si>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</si>
  <si>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</si>
  <si>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</si>
  <si>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</si>
  <si>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</si>
  <si>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</si>
  <si>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</si>
  <si>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</si>
  <si>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</si>
  <si>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</si>
  <si>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</si>
  <si>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</si>
  <si>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</si>
  <si>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</si>
  <si>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</si>
  <si>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</si>
  <si>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</si>
  <si>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</si>
  <si>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</si>
  <si>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</si>
  <si>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</si>
  <si>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</si>
  <si>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</si>
  <si>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</si>
  <si>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</si>
  <si>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</si>
  <si>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</si>
  <si>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</si>
  <si>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</si>
  <si>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</si>
  <si>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</si>
  <si>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</si>
  <si>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</si>
  <si>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</si>
  <si>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</si>
  <si>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</si>
  <si>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</si>
  <si>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</si>
  <si>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</si>
  <si>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</si>
  <si>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</si>
  <si>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</si>
  <si>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</si>
  <si>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</si>
  <si>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</si>
  <si>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</si>
  <si>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</si>
  <si>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</si>
  <si>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</si>
  <si>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</si>
  <si>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</si>
  <si>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</si>
  <si>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</si>
  <si>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</si>
  <si>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</si>
  <si>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</si>
  <si>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</si>
  <si>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</si>
  <si>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</si>
  <si>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</si>
  <si>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</si>
  <si>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</si>
  <si>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</si>
  <si>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</si>
  <si>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</si>
  <si>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</si>
  <si>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</si>
  <si>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</si>
  <si>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</si>
  <si>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</si>
  <si>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</si>
  <si>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</si>
  <si>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</si>
  <si>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</si>
  <si>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</si>
  <si>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</si>
  <si>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</si>
  <si>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</si>
  <si>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</si>
  <si>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</si>
  <si>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</si>
  <si>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</si>
  <si>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</si>
  <si>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</si>
  <si>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</si>
  <si>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</si>
  <si>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</si>
  <si>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</si>
  <si>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</si>
  <si>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</si>
  <si>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</si>
  <si>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</si>
  <si>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</si>
  <si>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</si>
  <si>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</si>
  <si>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</si>
  <si>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</si>
  <si>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</si>
  <si>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</si>
  <si>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</si>
  <si>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</si>
  <si>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</si>
  <si>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</si>
  <si>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</si>
  <si>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</si>
  <si>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</si>
  <si>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</si>
  <si>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</si>
  <si>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</si>
  <si>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</si>
  <si>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</si>
  <si>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</si>
  <si>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</si>
  <si>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</si>
  <si>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</si>
  <si>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</si>
  <si>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</si>
  <si>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</si>
  <si>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</si>
  <si>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</si>
  <si>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</si>
  <si>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</si>
  <si>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</si>
  <si>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</si>
  <si>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</si>
  <si>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</si>
  <si>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</si>
  <si>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</si>
  <si>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</si>
  <si>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</si>
  <si>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</si>
  <si>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</si>
  <si>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</si>
  <si>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</si>
  <si>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</si>
  <si>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</si>
  <si>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</si>
  <si>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</si>
  <si>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</si>
  <si>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</si>
  <si>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</si>
  <si>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</si>
  <si>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</si>
  <si>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</si>
  <si>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</si>
  <si>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</si>
  <si>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</si>
  <si>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</si>
  <si>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</si>
  <si>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</si>
  <si>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</si>
  <si>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</si>
  <si>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</si>
  <si>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</si>
  <si>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</si>
  <si>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</si>
  <si>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</si>
  <si>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</si>
  <si>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</si>
  <si>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</si>
  <si>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</si>
  <si>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</si>
  <si>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</si>
  <si>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</si>
  <si>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</si>
  <si>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</si>
  <si>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</si>
  <si>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</si>
  <si>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</si>
  <si>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</si>
  <si>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</si>
  <si>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</si>
  <si>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</si>
  <si>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</si>
  <si>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</si>
  <si>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</si>
  <si>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</si>
  <si>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</si>
  <si>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</si>
  <si>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</si>
  <si>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</si>
  <si>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</si>
  <si>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</si>
  <si>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</si>
  <si>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</si>
  <si>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</si>
  <si>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</si>
  <si>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</si>
  <si>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</si>
  <si>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</si>
  <si>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</si>
  <si>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</si>
  <si>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</si>
  <si>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</si>
  <si>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</si>
  <si>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</si>
  <si>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</si>
  <si>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</si>
  <si>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</si>
  <si>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</si>
  <si>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</si>
  <si>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</si>
  <si>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</si>
  <si>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</si>
  <si>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</si>
  <si>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</si>
  <si>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</si>
  <si>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</si>
  <si>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</si>
  <si>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</si>
  <si>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</si>
  <si>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</si>
  <si>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</si>
  <si>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</si>
  <si>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</si>
  <si>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</si>
  <si>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</si>
  <si>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</si>
  <si>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</si>
  <si>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</si>
  <si>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</si>
  <si>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</si>
  <si>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</si>
  <si>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</si>
  <si>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</si>
  <si>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</si>
  <si>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</si>
  <si>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</si>
  <si>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</si>
  <si>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</si>
  <si>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</si>
  <si>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</si>
  <si>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</si>
  <si>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</si>
  <si>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</si>
  <si>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</si>
  <si>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</si>
  <si>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</si>
  <si>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</si>
  <si>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</si>
  <si>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</si>
  <si>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</si>
  <si>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</si>
  <si>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</si>
  <si>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</si>
  <si>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</si>
  <si>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</si>
  <si>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</si>
  <si>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</si>
  <si>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</si>
  <si>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</si>
  <si>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</si>
  <si>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</si>
  <si>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</si>
  <si>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</si>
  <si>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</si>
  <si>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</si>
  <si>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</si>
  <si>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</si>
  <si>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</si>
  <si>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</si>
  <si>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</si>
  <si>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</si>
  <si>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</si>
  <si>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</si>
  <si>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</si>
  <si>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</si>
  <si>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</si>
  <si>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</si>
  <si>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</si>
  <si>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</si>
  <si>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</si>
  <si>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</si>
  <si>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</si>
  <si>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</si>
  <si>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</si>
  <si>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</si>
  <si>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</si>
  <si>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</si>
  <si>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</si>
  <si>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</si>
  <si>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</si>
  <si>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</si>
  <si>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</si>
  <si>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</si>
  <si>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</si>
  <si>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</si>
  <si>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</si>
  <si>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</si>
  <si>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</si>
  <si>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</si>
  <si>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</si>
  <si>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</si>
  <si>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</si>
  <si>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</si>
  <si>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</si>
  <si>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</si>
  <si>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</si>
  <si>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</si>
  <si>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</si>
  <si>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</si>
  <si>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</si>
  <si>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</si>
  <si>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</si>
  <si>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</si>
  <si>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</si>
  <si>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</si>
  <si>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</si>
  <si>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</si>
  <si>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</si>
  <si>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</si>
  <si>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</si>
  <si>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</si>
  <si>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</si>
  <si>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</si>
  <si>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</si>
  <si>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</si>
  <si>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</si>
  <si>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</si>
  <si>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</si>
  <si>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</si>
  <si>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</si>
  <si>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</si>
  <si>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</si>
  <si>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</si>
  <si>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</si>
  <si>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</si>
  <si>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</si>
  <si>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</si>
  <si>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</si>
  <si>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</si>
  <si>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</si>
  <si>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</si>
  <si>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</si>
  <si>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</si>
  <si>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</si>
  <si>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</si>
  <si>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</si>
  <si>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</si>
  <si>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</si>
  <si>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</si>
  <si>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</si>
  <si>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</si>
  <si>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</si>
  <si>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</si>
  <si>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</si>
  <si>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</si>
  <si>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</si>
  <si>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</si>
  <si>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</si>
  <si>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</si>
  <si>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</si>
  <si>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</si>
  <si>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</si>
  <si>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</si>
  <si>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</si>
  <si>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</si>
  <si>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</si>
  <si>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</si>
  <si>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</si>
  <si>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</si>
  <si>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</si>
  <si>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</si>
  <si>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</si>
  <si>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</si>
  <si>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</si>
  <si>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</si>
  <si>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</si>
  <si>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</si>
  <si>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</si>
  <si>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</si>
  <si>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</si>
  <si>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</si>
  <si>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</si>
  <si>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</si>
  <si>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</si>
  <si>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</si>
  <si>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</si>
  <si>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</si>
  <si>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</si>
  <si>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</si>
  <si>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</si>
  <si>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</si>
  <si>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</si>
  <si>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</si>
  <si>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</si>
  <si>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</si>
  <si>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</si>
  <si>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</si>
  <si>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</si>
  <si>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</si>
  <si>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</si>
  <si>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</si>
  <si>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</si>
  <si>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</si>
  <si>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</si>
  <si>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</si>
  <si>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</si>
  <si>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</si>
  <si>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</si>
  <si>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</si>
  <si>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</si>
  <si>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</si>
  <si>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</si>
  <si>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</si>
  <si>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</si>
  <si>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</si>
  <si>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</si>
  <si>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</si>
  <si>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</si>
  <si>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</si>
  <si>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</si>
  <si>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</si>
  <si>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</si>
  <si>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</si>
  <si>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</si>
  <si>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</si>
  <si>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</si>
  <si>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</si>
  <si>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</si>
  <si>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</si>
  <si>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</si>
  <si>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</si>
  <si>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</si>
  <si>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</si>
  <si>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</si>
  <si>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</si>
  <si>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</si>
  <si>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</si>
  <si>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</si>
  <si>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</si>
  <si>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</si>
  <si>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</si>
  <si>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</si>
  <si>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</si>
  <si>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</si>
  <si>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</si>
  <si>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</si>
  <si>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</si>
  <si>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</si>
  <si>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</si>
  <si>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</si>
  <si>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</si>
  <si>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</si>
  <si>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</si>
  <si>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</si>
  <si>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</si>
  <si>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</si>
  <si>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</si>
  <si>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</si>
  <si>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</si>
  <si>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</si>
  <si>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</si>
  <si>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</si>
  <si>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</si>
  <si>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</si>
  <si>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</si>
  <si>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</si>
  <si>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</si>
  <si>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</si>
  <si>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</si>
  <si>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</si>
  <si>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</si>
  <si>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</si>
  <si>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</si>
  <si>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</si>
  <si>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</si>
  <si>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</si>
  <si>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</si>
  <si>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</si>
  <si>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</si>
  <si>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</si>
  <si>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</si>
  <si>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</si>
  <si>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</si>
  <si>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</si>
  <si>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</si>
  <si>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</si>
  <si>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</si>
  <si>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</si>
  <si>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</si>
  <si>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</si>
  <si>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</si>
  <si>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</si>
  <si>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</si>
  <si>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</si>
  <si>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</si>
  <si>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</si>
  <si>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</si>
  <si>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</si>
  <si>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</si>
  <si>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</si>
  <si>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</si>
  <si>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</si>
  <si>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</si>
  <si>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</si>
  <si>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</si>
  <si>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</si>
  <si>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</si>
  <si>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</si>
  <si>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</si>
  <si>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</si>
  <si>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</si>
  <si>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</si>
  <si>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</si>
  <si>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</si>
  <si>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</si>
  <si>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</si>
  <si>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</si>
  <si>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</si>
  <si>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</si>
  <si>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</si>
  <si>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</si>
  <si>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</si>
  <si>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</si>
  <si>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</si>
  <si>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</si>
  <si>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</si>
  <si>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</si>
  <si>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</si>
  <si>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</si>
  <si>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</si>
  <si>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</si>
  <si>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</si>
  <si>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</si>
  <si>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</si>
  <si>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</si>
  <si>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</si>
  <si>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</si>
  <si>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</si>
  <si>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</si>
  <si>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</si>
  <si>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</si>
  <si>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</si>
  <si>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</si>
  <si>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</si>
  <si>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</si>
  <si>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</si>
  <si>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</si>
  <si>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</si>
  <si>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</si>
  <si>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</si>
  <si>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</si>
  <si>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</si>
  <si>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</si>
  <si>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</si>
  <si>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</si>
  <si>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</si>
  <si>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</si>
  <si>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</si>
  <si>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</si>
  <si>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</si>
  <si>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</si>
  <si>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</si>
  <si>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</si>
  <si>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</si>
  <si>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</si>
  <si>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</si>
  <si>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</si>
  <si>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</si>
  <si>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</si>
  <si>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</si>
  <si>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</si>
  <si>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</si>
  <si>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</si>
  <si>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</si>
  <si>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</si>
  <si>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</si>
  <si>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</si>
  <si>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</si>
  <si>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</si>
  <si>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</si>
  <si>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</si>
  <si>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</si>
  <si>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</si>
  <si>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</si>
  <si>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</si>
  <si>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</si>
  <si>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</si>
  <si>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</si>
  <si>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</si>
  <si>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</si>
  <si>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</si>
  <si>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</si>
  <si>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</si>
  <si>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</si>
  <si>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</si>
  <si>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</si>
  <si>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</si>
  <si>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</si>
  <si>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</si>
  <si>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</si>
  <si>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</si>
  <si>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</si>
  <si>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</si>
  <si>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</si>
  <si>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</si>
  <si>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</si>
  <si>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</si>
  <si>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</si>
  <si>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</si>
  <si>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</si>
  <si>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</si>
  <si>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</si>
  <si>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</si>
  <si>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</si>
  <si>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</si>
  <si>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</si>
  <si>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</si>
  <si>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</si>
  <si>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</si>
  <si>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</si>
  <si>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</si>
  <si>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</si>
  <si>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</si>
  <si>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</si>
  <si>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</si>
  <si>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</si>
  <si>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</si>
  <si>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</si>
  <si>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</si>
  <si>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</si>
  <si>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</si>
  <si>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</si>
  <si>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</si>
  <si>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</si>
  <si>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</si>
  <si>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</si>
  <si>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</si>
  <si>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</si>
  <si>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</si>
  <si>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</si>
  <si>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</si>
  <si>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</si>
  <si>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</si>
  <si>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</si>
  <si>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</si>
  <si>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</si>
  <si>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</si>
  <si>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</si>
  <si>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</si>
  <si>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</si>
  <si>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</si>
  <si>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</si>
  <si>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</si>
  <si>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</si>
  <si>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</si>
  <si>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</si>
  <si>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</si>
  <si>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</si>
  <si>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</si>
  <si>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</si>
  <si>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</si>
  <si>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</si>
  <si>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</si>
  <si>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</si>
  <si>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</si>
  <si>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</si>
  <si>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</si>
  <si>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</si>
  <si>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</si>
  <si>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</si>
  <si>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</si>
  <si>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</si>
  <si>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</si>
  <si>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</si>
  <si>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</si>
  <si>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</si>
  <si>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</si>
  <si>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</si>
  <si>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</si>
  <si>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</si>
  <si>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</si>
  <si>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</si>
  <si>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</si>
  <si>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</si>
  <si>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</si>
  <si>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</si>
  <si>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</si>
  <si>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</si>
  <si>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</si>
  <si>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</si>
  <si>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</si>
  <si>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</si>
  <si>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</si>
  <si>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</si>
  <si>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</si>
  <si>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</si>
  <si>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</si>
  <si>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</si>
  <si>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</si>
  <si>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</si>
  <si>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</si>
  <si>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</si>
  <si>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</si>
  <si>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</si>
  <si>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</si>
  <si>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</si>
  <si>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</si>
  <si>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</si>
  <si>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</si>
  <si>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</si>
  <si>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</si>
  <si>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</si>
  <si>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</si>
  <si>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</si>
  <si>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</si>
  <si>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</si>
  <si>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</si>
  <si>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</si>
  <si>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</si>
  <si>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</si>
  <si>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</si>
  <si>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</si>
  <si>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</si>
  <si>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</si>
  <si>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</si>
  <si>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</si>
  <si>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</si>
  <si>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</si>
  <si>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</si>
  <si>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</si>
  <si>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</si>
  <si>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</si>
  <si>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</si>
  <si>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</si>
  <si>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</si>
  <si>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</si>
  <si>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</si>
  <si>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</si>
  <si>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</si>
  <si>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</si>
  <si>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</si>
  <si>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</si>
  <si>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</si>
  <si>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</si>
  <si>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</si>
  <si>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</si>
  <si>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</si>
  <si>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</si>
  <si>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</si>
  <si>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</si>
  <si>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</si>
  <si>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</si>
  <si>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</si>
  <si>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</si>
  <si>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</si>
  <si>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</si>
  <si>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</si>
  <si>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</si>
  <si>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</si>
  <si>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</si>
  <si>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</si>
  <si>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</si>
  <si>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</si>
  <si>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</si>
  <si>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</si>
  <si>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</si>
  <si>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</si>
  <si>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</si>
  <si>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</si>
  <si>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</si>
  <si>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</si>
  <si>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</si>
  <si>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</si>
  <si>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</si>
  <si>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</si>
  <si>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</si>
  <si>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</si>
  <si>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</si>
  <si>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</si>
  <si>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</si>
  <si>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</si>
  <si>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</si>
  <si>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</si>
  <si>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</si>
  <si>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</si>
  <si>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</si>
  <si>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</si>
  <si>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</si>
  <si>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</si>
  <si>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</si>
  <si>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</si>
  <si>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</si>
  <si>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</si>
  <si>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</si>
  <si>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</si>
  <si>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</si>
  <si>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</si>
  <si>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</si>
  <si>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</si>
  <si>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</si>
  <si>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</si>
  <si>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</si>
  <si>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</si>
  <si>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</si>
  <si>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</si>
  <si>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</si>
  <si>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</si>
  <si>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</si>
  <si>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</si>
  <si>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</si>
  <si>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</si>
  <si>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</si>
  <si>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</si>
  <si>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</si>
  <si>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</si>
  <si>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</si>
  <si>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</si>
  <si>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</si>
  <si>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</si>
  <si>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</si>
  <si>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</si>
  <si>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</si>
  <si>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</si>
  <si>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</si>
  <si>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</si>
  <si>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</si>
  <si>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</si>
  <si>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</si>
  <si>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</si>
  <si>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</si>
  <si>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</si>
  <si>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</si>
  <si>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</si>
  <si>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</si>
  <si>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</si>
  <si>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</si>
  <si>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</si>
  <si>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</si>
  <si>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</si>
  <si>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</si>
  <si>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</si>
  <si>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</si>
  <si>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</si>
  <si>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</si>
  <si>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</si>
  <si>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</si>
  <si>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</si>
  <si>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</si>
  <si>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</si>
  <si>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</si>
  <si>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</si>
  <si>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</si>
  <si>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</si>
  <si>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</si>
  <si>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</si>
  <si>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</si>
  <si>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</si>
  <si>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</si>
  <si>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</si>
  <si>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</si>
  <si>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</si>
  <si>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</si>
  <si>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</si>
  <si>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</si>
  <si>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</si>
  <si>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</si>
  <si>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</si>
  <si>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</si>
  <si>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</si>
  <si>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</si>
  <si>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</si>
  <si>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</si>
  <si>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</si>
  <si>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</si>
  <si>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</si>
  <si>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</si>
  <si>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</si>
  <si>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</si>
  <si>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</si>
  <si>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</si>
  <si>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</si>
  <si>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</si>
  <si>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</si>
  <si>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</si>
  <si>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</si>
  <si>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</si>
  <si>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</si>
  <si>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</si>
  <si>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</si>
  <si>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</si>
  <si>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</si>
  <si>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</si>
  <si>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</si>
  <si>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</si>
  <si>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</si>
  <si>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</si>
  <si>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</si>
  <si>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</si>
  <si>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</si>
  <si>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</si>
  <si>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</si>
  <si>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</si>
  <si>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</si>
  <si>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</si>
  <si>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</si>
  <si>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</si>
  <si>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</si>
  <si>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</si>
  <si>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</si>
  <si>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</si>
  <si>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</si>
  <si>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</si>
  <si>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</si>
  <si>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</si>
  <si>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</si>
  <si>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</si>
  <si>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</si>
  <si>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</si>
  <si>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</si>
  <si>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</si>
  <si>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</si>
  <si>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</si>
  <si>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</si>
  <si>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</si>
  <si>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</si>
  <si>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</si>
  <si>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</si>
  <si>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</si>
  <si>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</si>
  <si>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</si>
  <si>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</si>
  <si>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</si>
  <si>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</si>
  <si>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</si>
  <si>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</si>
  <si>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</si>
  <si>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</si>
  <si>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</si>
  <si>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</si>
  <si>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</si>
  <si>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</si>
  <si>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</si>
  <si>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</si>
  <si>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</si>
  <si>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</si>
  <si>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</si>
  <si>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</si>
  <si>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</si>
  <si>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</si>
  <si>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</si>
  <si>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</si>
  <si>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</si>
  <si>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</si>
  <si>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</si>
  <si>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</si>
  <si>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</si>
  <si>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</si>
  <si>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</si>
  <si>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</si>
  <si>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</si>
  <si>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</si>
  <si>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</si>
  <si>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</si>
  <si>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</si>
  <si>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</si>
  <si>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</si>
  <si>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</si>
  <si>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</si>
  <si>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</si>
  <si>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</si>
  <si>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</si>
  <si>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</si>
  <si>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</si>
  <si>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</si>
  <si>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</si>
  <si>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</si>
  <si>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</si>
  <si>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</si>
  <si>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</si>
  <si>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</si>
  <si>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</si>
  <si>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</si>
  <si>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</si>
  <si>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</si>
  <si>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</si>
  <si>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</si>
  <si>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</si>
  <si>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</si>
  <si>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</si>
  <si>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</si>
  <si>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</si>
  <si>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</si>
  <si>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</si>
  <si>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</si>
  <si>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</si>
  <si>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</si>
  <si>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</si>
  <si>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</si>
  <si>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</si>
  <si>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</si>
  <si>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</si>
  <si>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</si>
  <si>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</si>
  <si>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</si>
  <si>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</si>
  <si>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</si>
  <si>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</si>
  <si>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</si>
  <si>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</si>
  <si>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</si>
  <si>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</si>
  <si>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</si>
  <si>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</si>
  <si>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</si>
  <si>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</si>
  <si>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</si>
  <si>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</si>
  <si>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</si>
  <si>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</si>
  <si>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</si>
  <si>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</si>
  <si>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</si>
  <si>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</si>
  <si>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</si>
  <si>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</si>
  <si>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</si>
  <si>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</si>
  <si>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</si>
  <si>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</si>
  <si>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</si>
  <si>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</si>
  <si>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</si>
  <si>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</si>
  <si>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</si>
  <si>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</si>
  <si>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</si>
  <si>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</si>
  <si>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</si>
  <si>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</si>
  <si>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</si>
  <si>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</si>
  <si>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</si>
  <si>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</si>
  <si>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</si>
  <si>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</si>
  <si>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</si>
  <si>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</si>
  <si>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</si>
  <si>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</si>
  <si>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</si>
  <si>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</si>
  <si>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</si>
  <si>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</si>
  <si>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</si>
  <si>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</si>
  <si>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</si>
  <si>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</si>
  <si>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</si>
  <si>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</si>
  <si>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</si>
  <si>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</si>
  <si>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</si>
  <si>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</si>
  <si>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</si>
  <si>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</si>
  <si>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</si>
  <si>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</si>
  <si>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</si>
  <si>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</si>
  <si>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</si>
  <si>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</si>
  <si>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</si>
  <si>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</si>
  <si>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</si>
  <si>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</si>
  <si>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</si>
  <si>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</si>
  <si>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</si>
  <si>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</si>
  <si>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</si>
  <si>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</si>
  <si>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</si>
  <si>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</si>
  <si>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</si>
  <si>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</si>
  <si>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</si>
  <si>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</si>
  <si>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</si>
  <si>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</si>
  <si>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</si>
  <si>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</si>
  <si>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</si>
  <si>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</si>
  <si>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</si>
  <si>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</si>
  <si>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</si>
  <si>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</si>
  <si>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</si>
  <si>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</si>
  <si>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</si>
  <si>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</si>
  <si>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</si>
  <si>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</si>
  <si>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</si>
  <si>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</si>
  <si>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</si>
  <si>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</si>
  <si>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</si>
  <si>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</si>
  <si>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</si>
  <si>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</si>
  <si>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</si>
  <si>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</si>
  <si>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</si>
  <si>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</si>
  <si>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</si>
  <si>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</si>
  <si>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</si>
  <si>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</si>
  <si>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</si>
  <si>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</si>
  <si>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</si>
  <si>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</si>
  <si>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</si>
  <si>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</si>
  <si>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</si>
  <si>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</si>
  <si>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</si>
  <si>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</si>
  <si>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</si>
  <si>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</si>
  <si>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</si>
  <si>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</si>
  <si>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</si>
  <si>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</si>
  <si>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</si>
  <si>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</si>
  <si>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</si>
  <si>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</si>
  <si>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</si>
  <si>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</si>
  <si>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</si>
  <si>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</si>
  <si>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</si>
  <si>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</si>
  <si>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</si>
  <si>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</si>
  <si>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</si>
  <si>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</si>
  <si>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</si>
  <si>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</si>
  <si>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</si>
  <si>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</si>
  <si>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</si>
  <si>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</si>
  <si>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</si>
  <si>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</si>
  <si>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</si>
  <si>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</si>
  <si>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</si>
  <si>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</si>
  <si>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</si>
  <si>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</si>
  <si>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</si>
  <si>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</si>
  <si>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</si>
  <si>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</si>
  <si>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</si>
  <si>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</si>
  <si>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</si>
  <si>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</si>
  <si>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</si>
  <si>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</si>
  <si>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</si>
  <si>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</si>
  <si>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</si>
  <si>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</si>
  <si>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</si>
  <si>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</si>
  <si>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</si>
  <si>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</si>
  <si>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</si>
  <si>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</si>
  <si>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</si>
  <si>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</si>
  <si>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</si>
  <si>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</si>
  <si>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</si>
  <si>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</si>
  <si>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</si>
  <si>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</si>
  <si>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</si>
  <si>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</si>
  <si>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</si>
  <si>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</si>
  <si>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</si>
  <si>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</si>
  <si>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</si>
  <si>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</si>
  <si>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</si>
  <si>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</si>
  <si>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</si>
  <si>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</si>
  <si>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</si>
  <si>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</si>
  <si>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</si>
  <si>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</si>
  <si>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</si>
  <si>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</si>
  <si>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</si>
  <si>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</si>
  <si>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</si>
  <si>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</si>
  <si>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</si>
  <si>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</si>
  <si>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</si>
  <si>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</si>
  <si>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</si>
  <si>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</si>
  <si>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</si>
  <si>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</si>
  <si>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</si>
  <si>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</si>
  <si>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</si>
  <si>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</si>
  <si>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</si>
  <si>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</si>
  <si>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</si>
  <si>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</si>
  <si>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</si>
  <si>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</si>
  <si>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</si>
  <si>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</si>
  <si>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</si>
  <si>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</si>
  <si>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</si>
  <si>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</si>
  <si>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</si>
  <si>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</si>
  <si>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</si>
  <si>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</si>
  <si>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</si>
  <si>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</si>
  <si>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</si>
  <si>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</si>
  <si>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</si>
  <si>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</si>
  <si>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</si>
  <si>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</si>
  <si>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</si>
  <si>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</si>
  <si>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</si>
  <si>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</si>
  <si>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</si>
  <si>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</si>
  <si>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</si>
  <si>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</si>
  <si>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</si>
  <si>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</si>
  <si>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</si>
  <si>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</si>
  <si>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</si>
  <si>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</si>
  <si>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</si>
  <si>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</si>
  <si>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</si>
  <si>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</si>
  <si>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</si>
  <si>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</si>
  <si>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</si>
  <si>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</si>
  <si>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</si>
  <si>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</si>
  <si>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</si>
  <si>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</si>
  <si>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</si>
  <si>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</si>
  <si>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</si>
  <si>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</si>
  <si>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</si>
  <si>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</si>
  <si>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</si>
  <si>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</si>
  <si>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</si>
  <si>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</si>
  <si>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</si>
  <si>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</si>
  <si>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</si>
  <si>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</si>
  <si>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</si>
  <si>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</si>
  <si>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</si>
  <si>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</si>
  <si>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</si>
  <si>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</si>
  <si>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</si>
  <si>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</si>
  <si>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</si>
  <si>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</si>
  <si>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</si>
  <si>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</si>
  <si>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</si>
  <si>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</si>
  <si>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</si>
  <si>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</si>
  <si>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</si>
  <si>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</si>
  <si>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</si>
  <si>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</si>
  <si>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</si>
  <si>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</si>
  <si>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</si>
  <si>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</si>
  <si>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</si>
  <si>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</si>
  <si>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</si>
  <si>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</si>
  <si>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</si>
  <si>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</si>
  <si>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</si>
  <si>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</si>
  <si>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</si>
  <si>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</si>
  <si>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</si>
  <si>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</si>
  <si>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</si>
  <si>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</si>
  <si>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</si>
  <si>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</si>
  <si>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</si>
  <si>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</si>
  <si>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</si>
  <si>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</si>
  <si>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</si>
  <si>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</si>
  <si>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</si>
  <si>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</si>
  <si>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</si>
  <si>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</si>
  <si>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</si>
  <si>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</si>
  <si>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</si>
  <si>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</si>
  <si>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</si>
  <si>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</si>
  <si>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</si>
  <si>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</si>
  <si>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</si>
  <si>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</si>
  <si>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</si>
  <si>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</si>
  <si>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</si>
  <si>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</si>
  <si>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</si>
  <si>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</si>
  <si>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</si>
  <si>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</si>
  <si>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</si>
  <si>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</si>
  <si>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</si>
  <si>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</si>
  <si>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</si>
  <si>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</si>
  <si>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</si>
  <si>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</si>
  <si>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</si>
  <si>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</si>
  <si>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</si>
  <si>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</si>
  <si>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</si>
  <si>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</si>
  <si>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</si>
  <si>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</si>
  <si>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</si>
  <si>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</si>
  <si>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</si>
  <si>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</si>
  <si>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</si>
  <si>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</si>
  <si>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</si>
  <si>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</si>
  <si>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</si>
  <si>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</si>
  <si>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</si>
  <si>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</si>
  <si>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</si>
  <si>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</si>
  <si>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</si>
  <si>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</si>
  <si>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</si>
  <si>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</si>
  <si>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</si>
  <si>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</si>
  <si>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</si>
  <si>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</si>
  <si>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</si>
  <si>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</si>
  <si>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</si>
  <si>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</si>
  <si>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</si>
  <si>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</si>
  <si>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</si>
  <si>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</si>
  <si>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</si>
  <si>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</si>
  <si>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</si>
  <si>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</si>
  <si>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</si>
  <si>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</si>
  <si>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</si>
  <si>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</si>
  <si>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</si>
  <si>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</si>
  <si>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</si>
  <si>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</si>
  <si>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</si>
  <si>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</si>
  <si>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</si>
  <si>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</si>
  <si>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</si>
  <si>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</si>
  <si>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</si>
  <si>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</si>
  <si>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</si>
  <si>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</si>
  <si>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</si>
  <si>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</si>
  <si>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</si>
  <si>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</si>
  <si>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</si>
  <si>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</si>
  <si>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</si>
  <si>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</si>
  <si>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</si>
  <si>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</si>
  <si>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</si>
  <si>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</si>
  <si>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</si>
  <si>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</si>
  <si>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</si>
  <si>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</si>
  <si>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</si>
  <si>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</si>
  <si>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</si>
  <si>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</si>
  <si>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</si>
  <si>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</si>
  <si>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</si>
  <si>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</si>
  <si>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</si>
  <si>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</si>
  <si>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</si>
  <si>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</si>
  <si>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</si>
  <si>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</si>
  <si>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</si>
  <si>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</si>
  <si>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</si>
  <si>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</si>
  <si>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</si>
  <si>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</si>
  <si>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</si>
  <si>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</si>
  <si>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</si>
  <si>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</si>
  <si>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</si>
  <si>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</si>
  <si>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</si>
  <si>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</si>
  <si>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</si>
  <si>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</si>
  <si>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</si>
  <si>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</si>
  <si>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</si>
  <si>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</si>
  <si>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</si>
  <si>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</si>
  <si>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</si>
  <si>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</si>
  <si>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</si>
  <si>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</si>
  <si>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</si>
  <si>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</si>
  <si>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</si>
  <si>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</si>
  <si>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</si>
  <si>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</si>
  <si>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</si>
  <si>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</si>
  <si>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</si>
  <si>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</si>
  <si>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</si>
  <si>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</si>
  <si>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</si>
  <si>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</si>
  <si>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</si>
  <si>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</si>
  <si>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</si>
  <si>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</si>
  <si>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</si>
  <si>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</si>
  <si>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</si>
  <si>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</si>
  <si>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</si>
  <si>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</si>
  <si>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</si>
  <si>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</si>
  <si>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</si>
  <si>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</si>
  <si>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</si>
  <si>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</si>
  <si>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</si>
  <si>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</si>
  <si>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</si>
  <si>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</si>
  <si>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</si>
  <si>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</si>
  <si>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</si>
  <si>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</si>
  <si>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</si>
  <si>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</si>
  <si>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</si>
  <si>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</si>
  <si>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</si>
  <si>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</si>
  <si>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</si>
  <si>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</si>
  <si>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</si>
  <si>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</si>
  <si>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</si>
  <si>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</si>
  <si>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</si>
  <si>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</si>
  <si>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</si>
  <si>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</si>
  <si>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</si>
  <si>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</si>
  <si>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</si>
  <si>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</si>
  <si>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</si>
  <si>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</si>
  <si>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</si>
  <si>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</si>
  <si>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</si>
  <si>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</si>
  <si>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</si>
  <si>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</si>
  <si>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</si>
  <si>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</si>
  <si>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</si>
  <si>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</si>
  <si>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</si>
  <si>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</si>
  <si>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</si>
  <si>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</si>
  <si>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</si>
  <si>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</si>
  <si>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</si>
  <si>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</si>
  <si>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</si>
  <si>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</si>
  <si>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</si>
  <si>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</si>
  <si>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</si>
  <si>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</si>
  <si>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</si>
  <si>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</si>
  <si>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</si>
  <si>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</si>
  <si>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</si>
  <si>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</si>
  <si>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</si>
  <si>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</si>
  <si>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</si>
  <si>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</si>
  <si>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</si>
  <si>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</si>
  <si>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</si>
  <si>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</si>
  <si>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</si>
  <si>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</si>
  <si>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</si>
  <si>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</si>
  <si>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</si>
  <si>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</si>
  <si>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</si>
  <si>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</si>
  <si>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</si>
  <si>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</si>
  <si>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</si>
  <si>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</si>
  <si>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</si>
  <si>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</si>
  <si>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</si>
  <si>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</si>
  <si>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</si>
  <si>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</si>
  <si>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</si>
  <si>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</si>
  <si>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</si>
  <si>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</si>
  <si>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</si>
  <si>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</si>
  <si>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</si>
  <si>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</si>
  <si>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</si>
  <si>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</si>
  <si>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</si>
  <si>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</si>
  <si>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</si>
  <si>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</si>
  <si>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</si>
  <si>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</si>
  <si>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</si>
  <si>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</si>
  <si>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</si>
  <si>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</si>
  <si>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</si>
  <si>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</si>
  <si>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</si>
  <si>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</si>
  <si>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</si>
  <si>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</si>
  <si>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</si>
  <si>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</si>
  <si>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</si>
  <si>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</si>
  <si>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</si>
  <si>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</si>
  <si>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</si>
  <si>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</si>
  <si>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</si>
  <si>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</si>
  <si>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</si>
  <si>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</si>
  <si>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</si>
  <si>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</si>
  <si>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</si>
  <si>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</si>
  <si>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</si>
  <si>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</si>
  <si>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</si>
  <si>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</si>
  <si>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</si>
  <si>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</si>
  <si>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</si>
  <si>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</si>
  <si>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</si>
  <si>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</si>
  <si>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</si>
  <si>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</si>
  <si>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</si>
  <si>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</si>
  <si>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</si>
  <si>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</si>
  <si>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</si>
  <si>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</si>
  <si>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</si>
  <si>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</si>
  <si>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</si>
  <si>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</si>
  <si>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</si>
  <si>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</si>
  <si>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</si>
  <si>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</si>
  <si>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</si>
  <si>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</si>
  <si>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</si>
  <si>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</si>
  <si>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</si>
  <si>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</si>
  <si>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</si>
  <si>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</si>
  <si>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</si>
  <si>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</si>
  <si>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</si>
  <si>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</si>
  <si>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</si>
  <si>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</si>
  <si>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</si>
  <si>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</si>
  <si>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</si>
  <si>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</si>
  <si>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</si>
  <si>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</si>
  <si>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</si>
  <si>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</si>
  <si>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</si>
  <si>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</si>
  <si>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</si>
  <si>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</si>
  <si>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</si>
  <si>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</si>
  <si>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</si>
  <si>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</si>
  <si>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</si>
  <si>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</si>
  <si>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</si>
  <si>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</si>
  <si>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</si>
  <si>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</si>
  <si>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</si>
  <si>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</si>
  <si>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</si>
  <si>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</si>
  <si>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</si>
  <si>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</si>
  <si>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</si>
  <si>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</si>
  <si>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</si>
  <si>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</si>
  <si>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</si>
  <si>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</si>
  <si>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</si>
  <si>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</si>
  <si>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</si>
  <si>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</si>
  <si>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</si>
  <si>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</si>
  <si>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</si>
  <si>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</si>
  <si>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</si>
  <si>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</si>
  <si>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</si>
  <si>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</si>
  <si>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</si>
  <si>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</si>
  <si>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</si>
  <si>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</si>
  <si>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</si>
  <si>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</si>
  <si>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</si>
  <si>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</si>
  <si>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</si>
  <si>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</si>
  <si>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</si>
  <si>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</si>
  <si>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</si>
  <si>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</si>
  <si>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</si>
  <si>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</si>
  <si>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</si>
  <si>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</si>
  <si>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</si>
  <si>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</si>
  <si>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</si>
  <si>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</si>
  <si>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</si>
  <si>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</si>
  <si>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</si>
  <si>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</si>
  <si>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</si>
  <si>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</si>
  <si>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</si>
  <si>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</si>
  <si>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</si>
  <si>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</si>
  <si>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</si>
  <si>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</si>
  <si>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</si>
  <si>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</si>
  <si>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</si>
  <si>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</si>
  <si>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</si>
  <si>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</si>
  <si>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</si>
  <si>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</si>
  <si>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</si>
  <si>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</si>
  <si>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</si>
  <si>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</si>
  <si>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</si>
  <si>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</si>
  <si>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</si>
  <si>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</si>
  <si>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</si>
  <si>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</si>
  <si>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</si>
  <si>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</si>
  <si>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</si>
  <si>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</si>
  <si>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</si>
  <si>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</si>
  <si>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</si>
  <si>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</si>
  <si>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</si>
  <si>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</si>
  <si>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</si>
  <si>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</si>
  <si>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</si>
  <si>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</si>
  <si>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</si>
  <si>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</si>
  <si>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</si>
  <si>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</si>
  <si>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</si>
  <si>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</si>
  <si>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</si>
  <si>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</si>
  <si>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</si>
  <si>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</si>
  <si>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</si>
  <si>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</si>
  <si>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</si>
  <si>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</si>
  <si>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</si>
  <si>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</si>
  <si>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</si>
  <si>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</si>
  <si>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</si>
  <si>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</si>
  <si>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</si>
  <si>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</si>
  <si>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</si>
  <si>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</si>
  <si>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</si>
  <si>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</si>
  <si>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</si>
  <si>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</si>
  <si>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</si>
  <si>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</si>
  <si>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</si>
  <si>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</si>
  <si>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</si>
  <si>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</si>
  <si>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</si>
  <si>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</si>
  <si>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</si>
  <si>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</si>
  <si>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</si>
  <si>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</si>
  <si>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</si>
  <si>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</si>
  <si>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</si>
  <si>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</si>
  <si>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</si>
  <si>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</si>
  <si>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</si>
  <si>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</si>
  <si>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</si>
  <si>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</si>
  <si>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</si>
  <si>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</si>
  <si>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</si>
  <si>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</si>
  <si>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</si>
  <si>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</si>
  <si>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</si>
  <si>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</si>
  <si>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</si>
  <si>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</si>
  <si>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</si>
  <si>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</si>
  <si>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</si>
  <si>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</si>
  <si>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</si>
  <si>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</si>
  <si>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</si>
  <si>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</si>
  <si>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</si>
  <si>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</si>
  <si>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</si>
  <si>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</si>
  <si>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</si>
  <si>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</si>
  <si>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</si>
  <si>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</si>
  <si>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</si>
  <si>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</si>
  <si>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</si>
  <si>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</si>
  <si>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</si>
  <si>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</si>
  <si>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</si>
  <si>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</si>
  <si>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</si>
  <si>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</si>
  <si>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</si>
  <si>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</si>
  <si>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</si>
  <si>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</si>
  <si>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</si>
  <si>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</si>
  <si>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</si>
  <si>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</si>
  <si>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</si>
  <si>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</si>
  <si>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</si>
  <si>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</si>
  <si>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</si>
  <si>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</si>
  <si>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</si>
  <si>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</si>
  <si>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</si>
  <si>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</si>
  <si>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</si>
  <si>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</si>
  <si>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</si>
  <si>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</si>
  <si>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</si>
  <si>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</si>
  <si>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</si>
  <si>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</si>
  <si>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</si>
  <si>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</si>
  <si>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</si>
  <si>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</si>
  <si>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</si>
  <si>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</si>
  <si>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</si>
  <si>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</si>
  <si>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</si>
  <si>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</si>
  <si>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</si>
  <si>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</si>
  <si>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</si>
  <si>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</si>
  <si>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</si>
  <si>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</si>
  <si>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</si>
  <si>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</si>
  <si>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</si>
  <si>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</si>
  <si>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</si>
  <si>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</si>
  <si>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</si>
  <si>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</si>
  <si>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</si>
  <si>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</si>
  <si>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</si>
  <si>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</si>
  <si>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</si>
  <si>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</si>
  <si>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</si>
  <si>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</si>
  <si>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</si>
  <si>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</si>
  <si>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</si>
  <si>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</si>
  <si>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</si>
  <si>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</si>
  <si>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</si>
  <si>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</si>
  <si>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</si>
  <si>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</si>
  <si>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</si>
  <si>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</si>
  <si>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</si>
  <si>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</si>
  <si>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</si>
  <si>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</si>
  <si>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</si>
  <si>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</si>
  <si>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</si>
  <si>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</si>
  <si>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</si>
  <si>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</si>
  <si>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</si>
  <si>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</si>
  <si>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</si>
  <si>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</si>
  <si>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</si>
  <si>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</si>
  <si>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</si>
  <si>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</si>
  <si>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</si>
  <si>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</si>
  <si>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</si>
  <si>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</si>
  <si>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</si>
  <si>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</si>
  <si>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</si>
  <si>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</si>
  <si>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</si>
  <si>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</si>
  <si>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</si>
  <si>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</si>
  <si>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</si>
  <si>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</si>
  <si>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</si>
  <si>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</si>
  <si>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</si>
  <si>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</si>
  <si>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</si>
  <si>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</si>
  <si>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</si>
  <si>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</si>
  <si>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</si>
  <si>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</si>
  <si>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</si>
  <si>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</si>
  <si>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</si>
  <si>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</si>
  <si>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</si>
  <si>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</si>
  <si>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</si>
  <si>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</si>
  <si>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</si>
  <si>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</si>
  <si>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</si>
  <si>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</si>
  <si>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</si>
  <si>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</si>
  <si>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</si>
  <si>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</si>
  <si>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</si>
  <si>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</si>
  <si>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</si>
  <si>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</si>
  <si>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</si>
  <si>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</si>
  <si>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</si>
  <si>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</si>
  <si>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</si>
  <si>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</si>
  <si>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</si>
  <si>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</si>
  <si>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</si>
  <si>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</si>
  <si>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</si>
  <si>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</si>
  <si>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</si>
  <si>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</si>
  <si>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</si>
  <si>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</si>
  <si>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</si>
  <si>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</si>
  <si>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</si>
  <si>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</si>
  <si>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</si>
  <si>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</si>
  <si>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</si>
  <si>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</si>
  <si>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</si>
  <si>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</si>
  <si>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</si>
  <si>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</si>
  <si>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</si>
  <si>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</si>
  <si>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</si>
  <si>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</si>
  <si>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</si>
  <si>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</si>
  <si>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</si>
  <si>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</si>
  <si>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</si>
  <si>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</si>
  <si>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</si>
  <si>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</si>
  <si>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</si>
  <si>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</si>
  <si>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</si>
  <si>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</si>
  <si>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</si>
  <si>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</si>
  <si>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</si>
  <si>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</si>
  <si>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</si>
  <si>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</si>
  <si>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</si>
  <si>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</si>
  <si>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</si>
  <si>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</si>
  <si>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</si>
  <si>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</si>
  <si>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</si>
  <si>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</si>
  <si>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</si>
  <si>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</si>
  <si>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</si>
  <si>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</si>
  <si>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</si>
  <si>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</si>
  <si>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</si>
  <si>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</si>
  <si>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</si>
  <si>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</si>
  <si>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</si>
  <si>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</si>
  <si>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</si>
  <si>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</si>
  <si>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</si>
  <si>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</si>
  <si>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</si>
  <si>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</si>
  <si>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</si>
  <si>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</si>
  <si>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</si>
  <si>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</si>
  <si>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</si>
  <si>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</si>
  <si>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</si>
  <si>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</si>
  <si>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</si>
  <si>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</si>
  <si>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</si>
  <si>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</si>
  <si>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</si>
  <si>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</si>
  <si>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</si>
  <si>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</si>
  <si>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</si>
  <si>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</si>
  <si>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</si>
  <si>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</si>
  <si>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</si>
  <si>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</si>
  <si>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</si>
  <si>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</si>
  <si>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</si>
  <si>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</si>
  <si>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</si>
  <si>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</si>
  <si>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</si>
  <si>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</si>
  <si>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</si>
  <si>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</si>
  <si>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</si>
  <si>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</si>
  <si>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</si>
  <si>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</si>
  <si>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</si>
  <si>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</si>
  <si>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</si>
  <si>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</si>
  <si>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</si>
  <si>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</si>
  <si>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</si>
  <si>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</si>
  <si>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</si>
  <si>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</si>
  <si>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</si>
  <si>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</si>
  <si>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</si>
  <si>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</si>
  <si>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</si>
  <si>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</si>
  <si>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</si>
  <si>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</si>
  <si>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</si>
  <si>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</si>
  <si>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</si>
  <si>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</si>
  <si>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</si>
  <si>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</si>
  <si>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</si>
  <si>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</si>
  <si>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</si>
  <si>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</si>
  <si>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</si>
  <si>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</si>
  <si>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</si>
  <si>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</si>
  <si>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</si>
  <si>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</si>
  <si>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</si>
  <si>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</si>
  <si>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</si>
  <si>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</si>
  <si>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</si>
  <si>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</si>
  <si>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</si>
  <si>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</si>
  <si>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</si>
  <si>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</si>
  <si>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</si>
  <si>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</si>
  <si>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</si>
  <si>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</si>
  <si>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</si>
  <si>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</si>
  <si>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</si>
  <si>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</si>
  <si>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</si>
  <si>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</si>
  <si>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</si>
  <si>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</si>
  <si>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</si>
  <si>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</si>
  <si>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</si>
  <si>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</si>
  <si>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</si>
  <si>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</si>
  <si>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</si>
  <si>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</si>
  <si>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</si>
  <si>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</si>
  <si>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</si>
  <si>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</si>
  <si>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</si>
  <si>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</si>
  <si>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</si>
  <si>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</si>
  <si>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</si>
  <si>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</si>
  <si>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</si>
  <si>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</si>
  <si>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</si>
  <si>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</si>
  <si>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</si>
  <si>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</si>
  <si>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</si>
  <si>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</si>
  <si>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</si>
  <si>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</si>
  <si>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</si>
  <si>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</si>
  <si>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</si>
  <si>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</si>
  <si>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</si>
  <si>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</si>
  <si>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</si>
  <si>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</si>
  <si>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</si>
  <si>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</si>
  <si>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</si>
  <si>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</si>
  <si>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</si>
  <si>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</si>
  <si>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</si>
  <si>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</si>
  <si>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</si>
  <si>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</si>
  <si>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</si>
  <si>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</si>
  <si>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</si>
  <si>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</si>
  <si>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</si>
  <si>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</si>
  <si>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</si>
  <si>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</si>
  <si>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</si>
  <si>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</si>
  <si>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</si>
  <si>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</si>
  <si>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</si>
  <si>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</si>
  <si>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</si>
  <si>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</si>
  <si>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</si>
  <si>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</si>
  <si>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</si>
  <si>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</si>
  <si>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</si>
  <si>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</si>
  <si>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</si>
  <si>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</si>
  <si>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</si>
  <si>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</si>
  <si>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</si>
  <si>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</si>
  <si>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</si>
  <si>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</si>
  <si>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</si>
  <si>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</si>
  <si>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</si>
  <si>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</si>
  <si>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</si>
  <si>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</si>
  <si>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</si>
  <si>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</si>
  <si>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</si>
  <si>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</si>
  <si>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</si>
  <si>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</si>
  <si>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</si>
  <si>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</si>
  <si>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</si>
  <si>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</si>
  <si>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</si>
  <si>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</si>
  <si>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</si>
  <si>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</si>
  <si>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</si>
  <si>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</si>
  <si>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</si>
  <si>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</si>
  <si>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</si>
  <si>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</si>
  <si>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</si>
  <si>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</si>
  <si>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</si>
  <si>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</si>
  <si>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</si>
  <si>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</si>
  <si>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</si>
  <si>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</si>
  <si>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</si>
  <si>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</si>
  <si>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</si>
  <si>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</si>
  <si>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</si>
  <si>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</si>
  <si>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</si>
  <si>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</si>
  <si>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</si>
  <si>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</si>
  <si>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</si>
  <si>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</si>
  <si>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</si>
  <si>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</si>
  <si>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</si>
  <si>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</si>
  <si>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</si>
  <si>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</si>
  <si>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</si>
  <si>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</si>
  <si>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</si>
  <si>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</si>
  <si>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</si>
  <si>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</si>
  <si>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</si>
  <si>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</si>
  <si>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</si>
  <si>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</si>
  <si>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</si>
  <si>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</si>
  <si>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</si>
  <si>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</si>
  <si>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</si>
  <si>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</si>
  <si>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</si>
  <si>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</si>
  <si>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</si>
  <si>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</si>
  <si>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</si>
  <si>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</si>
  <si>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</si>
  <si>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</si>
  <si>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</si>
  <si>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</si>
  <si>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</si>
  <si>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</si>
  <si>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</si>
  <si>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</si>
  <si>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</si>
  <si>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</si>
  <si>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</si>
  <si>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</si>
  <si>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</si>
  <si>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</si>
  <si>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</si>
  <si>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</si>
  <si>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</si>
  <si>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</si>
  <si>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</si>
  <si>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</si>
  <si>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</si>
  <si>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</si>
  <si>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</si>
  <si>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</si>
  <si>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</si>
  <si>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</si>
  <si>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</si>
  <si>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</si>
  <si>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</si>
  <si>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</si>
  <si>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</si>
  <si>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</si>
  <si>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</si>
  <si>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</si>
  <si>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</si>
  <si>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</si>
  <si>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</si>
  <si>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</si>
  <si>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</si>
  <si>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</si>
  <si>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</si>
  <si>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</si>
  <si>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</si>
  <si>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</si>
  <si>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</si>
  <si>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</si>
  <si>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</si>
  <si>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</si>
  <si>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</si>
  <si>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</si>
  <si>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</si>
  <si>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</si>
  <si>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</si>
  <si>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</si>
  <si>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</si>
  <si>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</si>
  <si>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</si>
  <si>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</si>
  <si>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</si>
  <si>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</si>
  <si>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</si>
  <si>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</si>
  <si>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</si>
  <si>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</si>
  <si>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</si>
  <si>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</si>
  <si>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</si>
  <si>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</si>
  <si>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</si>
  <si>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</si>
  <si>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</si>
  <si>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</si>
  <si>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</si>
  <si>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</si>
  <si>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</si>
  <si>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</si>
  <si>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</si>
  <si>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</si>
  <si>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</si>
  <si>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</si>
  <si>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</si>
  <si>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</si>
  <si>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</si>
  <si>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</si>
  <si>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</si>
  <si>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</si>
  <si>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</si>
  <si>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</si>
  <si>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</si>
  <si>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</si>
  <si>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</si>
  <si>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</si>
  <si>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</si>
  <si>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</si>
  <si>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</si>
  <si>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</si>
  <si>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</si>
  <si>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</si>
  <si>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</si>
  <si>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</si>
  <si>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</si>
  <si>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</si>
  <si>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</si>
  <si>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</si>
  <si>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</si>
  <si>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</si>
  <si>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</si>
  <si>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</si>
  <si>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</si>
  <si>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</si>
  <si>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</si>
  <si>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</si>
  <si>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</si>
  <si>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</si>
  <si>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</si>
  <si>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</si>
  <si>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</si>
  <si>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</si>
  <si>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</si>
  <si>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</si>
  <si>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</si>
  <si>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</si>
  <si>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</si>
  <si>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</si>
  <si>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</si>
  <si>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</si>
  <si>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</si>
  <si>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</si>
  <si>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</si>
  <si>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</si>
  <si>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</si>
  <si>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</si>
  <si>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</si>
  <si>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</si>
  <si>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</si>
  <si>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</si>
  <si>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</si>
  <si>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</si>
  <si>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</si>
  <si>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</si>
  <si>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</si>
  <si>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</si>
  <si>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</si>
  <si>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</si>
  <si>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</si>
  <si>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</si>
  <si>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</si>
  <si>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</si>
  <si>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</si>
  <si>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</si>
  <si>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</si>
  <si>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</si>
  <si>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</si>
  <si>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</si>
  <si>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</si>
  <si>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</si>
  <si>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</si>
  <si>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</si>
  <si>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</si>
  <si>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</si>
  <si>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</si>
  <si>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</si>
  <si>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</si>
  <si>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</si>
  <si>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</si>
  <si>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</si>
  <si>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</si>
  <si>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</si>
  <si>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</si>
  <si>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</si>
  <si>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</si>
  <si>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</si>
  <si>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</si>
  <si>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</si>
  <si>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</si>
  <si>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</si>
  <si>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</si>
  <si>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</si>
  <si>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</si>
  <si>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</si>
  <si>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</si>
  <si>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</si>
  <si>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</si>
  <si>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</si>
  <si>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</si>
  <si>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</si>
  <si>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</si>
  <si>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</si>
  <si>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</si>
  <si>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</si>
  <si>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</si>
  <si>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</si>
  <si>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</si>
  <si>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</si>
  <si>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</si>
  <si>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</si>
  <si>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</si>
  <si>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</si>
  <si>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</si>
  <si>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</si>
  <si>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</si>
  <si>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</si>
  <si>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</si>
  <si>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</si>
  <si>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</si>
  <si>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</si>
  <si>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</si>
  <si>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</si>
  <si>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</si>
  <si>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</si>
  <si>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</si>
  <si>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</si>
  <si>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</si>
  <si>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</si>
  <si>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</si>
  <si>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</si>
  <si>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</si>
  <si>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</si>
  <si>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</si>
  <si>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</si>
  <si>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</si>
  <si>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</si>
  <si>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</si>
  <si>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</si>
  <si>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</si>
  <si>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</si>
  <si>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</si>
  <si>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</si>
  <si>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</si>
  <si>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</si>
  <si>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</si>
  <si>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</si>
  <si>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</si>
  <si>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</si>
  <si>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</si>
  <si>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</si>
  <si>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</si>
  <si>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</si>
  <si>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</si>
  <si>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</si>
  <si>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</si>
  <si>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</si>
  <si>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</si>
  <si>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</si>
  <si>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</si>
  <si>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</si>
  <si>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</si>
  <si>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</si>
  <si>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</si>
  <si>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</si>
  <si>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</si>
  <si>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</si>
  <si>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</si>
  <si>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</si>
  <si>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</si>
  <si>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</si>
  <si>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</si>
  <si>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</si>
  <si>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</si>
  <si>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</si>
  <si>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</si>
  <si>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</si>
  <si>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</si>
  <si>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</si>
  <si>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</si>
  <si>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</si>
  <si>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</si>
  <si>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</si>
  <si>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</si>
  <si>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</si>
  <si>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</si>
  <si>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</si>
  <si>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</si>
  <si>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</si>
  <si>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</si>
  <si>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</si>
  <si>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</si>
  <si>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</si>
  <si>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</si>
  <si>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</si>
  <si>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</si>
  <si>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</si>
  <si>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</si>
  <si>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</si>
  <si>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</si>
  <si>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</si>
  <si>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</si>
  <si>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</si>
  <si>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</si>
  <si>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</si>
  <si>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</si>
  <si>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</si>
  <si>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</si>
  <si>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</si>
  <si>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</si>
  <si>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</si>
  <si>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</si>
  <si>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</si>
  <si>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</si>
  <si>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</si>
  <si>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</si>
  <si>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</si>
  <si>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</si>
  <si>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</si>
  <si>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</si>
  <si>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</si>
  <si>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</si>
  <si>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</si>
  <si>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</si>
  <si>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</si>
  <si>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</si>
  <si>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</si>
  <si>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</si>
  <si>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</si>
  <si>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</si>
  <si>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</si>
  <si>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</si>
  <si>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</si>
  <si>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</si>
  <si>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</si>
  <si>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</si>
  <si>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</si>
  <si>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</si>
  <si>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</si>
  <si>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</si>
  <si>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</si>
  <si>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</si>
  <si>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</si>
  <si>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</si>
  <si>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</si>
  <si>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</si>
  <si>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</si>
  <si>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</si>
  <si>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</si>
  <si>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</si>
  <si>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</si>
  <si>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</si>
  <si>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</si>
  <si>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</si>
  <si>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</si>
  <si>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</si>
  <si>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</si>
  <si>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</si>
  <si>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</si>
  <si>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</si>
  <si>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</si>
  <si>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</si>
  <si>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</si>
  <si>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</si>
  <si>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</si>
  <si>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</si>
  <si>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</si>
  <si>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</si>
  <si>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</si>
  <si>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</si>
  <si>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</si>
  <si>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</si>
  <si>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</si>
  <si>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</si>
  <si>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</si>
  <si>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</si>
  <si>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</si>
  <si>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</si>
  <si>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</si>
  <si>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</si>
  <si>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</si>
  <si>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</si>
  <si>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</si>
  <si>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</si>
  <si>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</si>
  <si>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</si>
  <si>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</si>
  <si>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</si>
  <si>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</si>
  <si>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</si>
  <si>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</si>
  <si>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</si>
  <si>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</si>
  <si>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</si>
  <si>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</si>
  <si>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</si>
  <si>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</si>
  <si>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</si>
  <si>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</si>
  <si>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</si>
  <si>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</si>
  <si>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</si>
  <si>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</si>
  <si>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</si>
  <si>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</si>
  <si>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</si>
  <si>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</si>
  <si>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</si>
  <si>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</si>
  <si>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</si>
  <si>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</si>
  <si>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</si>
  <si>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</si>
  <si>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</si>
  <si>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</si>
  <si>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</si>
  <si>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</si>
  <si>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</si>
  <si>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</si>
  <si>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</si>
  <si>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</si>
  <si>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</si>
  <si>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</si>
  <si>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</si>
  <si>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</si>
  <si>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</si>
  <si>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</si>
  <si>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</si>
  <si>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</si>
  <si>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</si>
  <si>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</si>
  <si>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</si>
  <si>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</si>
  <si>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</si>
  <si>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</si>
  <si>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</si>
  <si>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</si>
  <si>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</si>
  <si>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</si>
  <si>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</si>
  <si>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</si>
  <si>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</si>
  <si>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</si>
  <si>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</si>
  <si>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</si>
  <si>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</si>
  <si>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</si>
  <si>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</si>
  <si>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</si>
  <si>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</si>
  <si>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</si>
  <si>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</si>
  <si>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</si>
  <si>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</si>
  <si>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</si>
  <si>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</si>
  <si>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</si>
  <si>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</si>
  <si>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</si>
  <si>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</si>
  <si>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</si>
  <si>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</si>
  <si>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</si>
  <si>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</si>
  <si>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</si>
  <si>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</si>
  <si>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</si>
  <si>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</si>
  <si>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</si>
  <si>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</si>
  <si>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</si>
  <si>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</si>
  <si>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</si>
  <si>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</si>
  <si>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</si>
  <si>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</si>
  <si>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</si>
  <si>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</si>
  <si>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</si>
  <si>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</si>
  <si>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</si>
  <si>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</si>
  <si>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</si>
  <si>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</si>
  <si>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</si>
  <si>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</si>
  <si>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</si>
  <si>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</si>
  <si>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</si>
  <si>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</si>
  <si>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</si>
  <si>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</si>
  <si>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</si>
  <si>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</si>
  <si>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</si>
  <si>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</si>
  <si>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</si>
  <si>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</si>
  <si>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</si>
  <si>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</si>
  <si>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</si>
  <si>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</si>
  <si>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</si>
  <si>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</si>
  <si>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</si>
  <si>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</si>
  <si>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</si>
  <si>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</si>
  <si>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</si>
  <si>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</si>
  <si>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</si>
  <si>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</si>
  <si>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</si>
  <si>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</si>
  <si>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</si>
  <si>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</si>
  <si>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</si>
  <si>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</si>
  <si>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</si>
  <si>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</si>
  <si>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</si>
  <si>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</si>
  <si>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</si>
  <si>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</si>
  <si>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</si>
  <si>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</si>
  <si>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</si>
  <si>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</si>
  <si>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</si>
  <si>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</si>
  <si>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</si>
  <si>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</si>
  <si>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</si>
  <si>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</si>
  <si>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</si>
  <si>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</si>
  <si>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</si>
  <si>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</si>
  <si>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</si>
  <si>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</si>
  <si>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</si>
  <si>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</si>
  <si>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</si>
  <si>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</si>
  <si>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</si>
  <si>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</si>
  <si>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</si>
  <si>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</si>
  <si>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</si>
  <si>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</si>
  <si>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</si>
  <si>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</si>
  <si>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</si>
  <si>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</si>
  <si>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</si>
  <si>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</si>
  <si>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</si>
  <si>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</si>
  <si>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</si>
  <si>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</si>
  <si>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</si>
  <si>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</si>
  <si>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</si>
  <si>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</si>
  <si>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</si>
  <si>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</si>
  <si>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</si>
  <si>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</si>
  <si>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</si>
  <si>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</si>
  <si>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</si>
  <si>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</si>
  <si>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</si>
  <si>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</si>
  <si>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</si>
  <si>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</si>
  <si>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</si>
  <si>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</si>
  <si>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</si>
  <si>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</si>
  <si>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</si>
  <si>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</si>
  <si>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</si>
  <si>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</si>
  <si>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</si>
  <si>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</si>
  <si>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</si>
  <si>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</si>
  <si>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</si>
  <si>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</si>
  <si>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</si>
  <si>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</si>
  <si>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</si>
  <si>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</si>
  <si>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</si>
  <si>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</si>
  <si>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</si>
  <si>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</si>
  <si>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</si>
  <si>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</si>
  <si>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</si>
  <si>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</si>
  <si>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</si>
  <si>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</si>
  <si>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</si>
  <si>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</si>
  <si>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</si>
  <si>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</si>
  <si>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</si>
  <si>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</si>
  <si>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</si>
  <si>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</si>
  <si>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</si>
  <si>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</si>
  <si>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</si>
  <si>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</si>
  <si>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</si>
  <si>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</si>
  <si>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</si>
  <si>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</si>
  <si>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</si>
  <si>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</si>
  <si>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</si>
  <si>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</si>
  <si>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</si>
  <si>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</si>
  <si>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</si>
  <si>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</si>
  <si>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</si>
  <si>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</si>
  <si>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</si>
  <si>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</si>
  <si>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</si>
  <si>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</si>
  <si>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</si>
  <si>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</si>
  <si>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</si>
  <si>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</si>
  <si>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</si>
  <si>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</si>
  <si>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</si>
  <si>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</si>
  <si>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</si>
  <si>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</si>
  <si>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</si>
  <si>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</si>
  <si>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</si>
  <si>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</si>
  <si>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</si>
  <si>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</si>
  <si>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</si>
  <si>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</si>
  <si>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</si>
  <si>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</si>
  <si>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</si>
  <si>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</si>
  <si>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</si>
  <si>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</si>
  <si>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</si>
  <si>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</si>
  <si>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</si>
  <si>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</si>
  <si>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</si>
  <si>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</si>
  <si>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</si>
  <si>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</si>
  <si>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</si>
  <si>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</si>
  <si>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</si>
  <si>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</si>
  <si>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</si>
  <si>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</si>
  <si>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</si>
  <si>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</si>
  <si>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</si>
  <si>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</si>
  <si>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</si>
  <si>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</si>
  <si>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</si>
  <si>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</si>
  <si>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</si>
  <si>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</si>
  <si>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</si>
  <si>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</si>
  <si>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</si>
  <si>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</si>
  <si>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</si>
  <si>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</si>
  <si>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</si>
  <si>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</si>
  <si>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</si>
  <si>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</si>
  <si>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</si>
  <si>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</si>
  <si>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</si>
  <si>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</si>
  <si>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</si>
  <si>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</si>
  <si>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</si>
  <si>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</si>
  <si>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</si>
  <si>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</si>
  <si>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</si>
  <si>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</si>
  <si>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</si>
  <si>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</si>
  <si>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</si>
  <si>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</si>
  <si>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</si>
  <si>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</si>
  <si>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</si>
  <si>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</si>
  <si>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</si>
  <si>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</si>
  <si>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</si>
  <si>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</si>
  <si>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</si>
  <si>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</si>
  <si>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</si>
  <si>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</si>
  <si>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</si>
  <si>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</si>
  <si>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</si>
  <si>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</si>
  <si>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</si>
  <si>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</si>
  <si>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</si>
  <si>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</si>
  <si>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</si>
  <si>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</si>
  <si>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</si>
  <si>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</si>
  <si>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</si>
  <si>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</si>
  <si>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</si>
  <si>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</si>
  <si>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</si>
  <si>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</si>
  <si>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</si>
  <si>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</si>
  <si>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</si>
  <si>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</si>
  <si>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</si>
  <si>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</si>
  <si>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</si>
  <si>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</si>
  <si>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</si>
  <si>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</si>
  <si>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</si>
  <si>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</si>
  <si>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</si>
  <si>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</si>
  <si>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</si>
  <si>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</si>
  <si>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</si>
  <si>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</si>
  <si>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</si>
  <si>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</si>
  <si>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</si>
  <si>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</si>
  <si>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</si>
  <si>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</si>
  <si>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</si>
  <si>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</si>
  <si>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</si>
  <si>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</si>
  <si>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</si>
  <si>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</si>
  <si>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</si>
  <si>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</si>
  <si>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</si>
  <si>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</si>
  <si>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</si>
  <si>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</si>
  <si>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</si>
  <si>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</si>
  <si>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</si>
  <si>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</si>
  <si>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</si>
  <si>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</si>
  <si>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</si>
  <si>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</si>
  <si>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</si>
  <si>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</si>
  <si>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</si>
  <si>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</si>
  <si>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</si>
  <si>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</si>
  <si>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</si>
  <si>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</si>
  <si>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</si>
  <si>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</si>
  <si>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</si>
  <si>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</si>
  <si>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</si>
  <si>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</si>
  <si>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</si>
  <si>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</si>
  <si>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</si>
  <si>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</si>
  <si>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</si>
  <si>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</si>
  <si>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</si>
  <si>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</si>
  <si>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</si>
  <si>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</si>
  <si>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</si>
  <si>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</si>
  <si>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</si>
  <si>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</si>
  <si>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</si>
  <si>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</si>
  <si>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</si>
  <si>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</si>
  <si>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</si>
  <si>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</si>
  <si>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</si>
  <si>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</si>
  <si>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</si>
  <si>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</si>
  <si>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</si>
  <si>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</si>
  <si>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</si>
  <si>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</si>
  <si>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</si>
  <si>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</si>
  <si>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</si>
  <si>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</si>
  <si>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</si>
  <si>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</si>
  <si>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</si>
  <si>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</si>
  <si>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</si>
  <si>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</si>
  <si>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</si>
  <si>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</si>
  <si>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</si>
  <si>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</si>
  <si>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</si>
  <si>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</si>
  <si>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</si>
  <si>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</si>
  <si>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</si>
  <si>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</si>
  <si>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</si>
  <si>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</si>
  <si>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</si>
  <si>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</si>
  <si>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</si>
  <si>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</si>
  <si>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</si>
  <si>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</si>
  <si>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</si>
  <si>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</si>
  <si>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</si>
  <si>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</si>
  <si>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</si>
  <si>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</si>
  <si>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</si>
  <si>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</si>
  <si>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</si>
  <si>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</si>
  <si>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</si>
  <si>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</si>
  <si>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</si>
  <si>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</si>
  <si>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</si>
  <si>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</si>
  <si>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</si>
  <si>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</si>
  <si>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</si>
  <si>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</si>
  <si>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</si>
  <si>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</si>
  <si>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</si>
  <si>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</si>
  <si>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</si>
  <si>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</si>
  <si>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</si>
  <si>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</si>
  <si>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</si>
  <si>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</si>
  <si>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</si>
  <si>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</si>
  <si>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</si>
  <si>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</si>
  <si>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</si>
  <si>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</si>
  <si>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</si>
  <si>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</si>
  <si>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</si>
  <si>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</si>
  <si>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</si>
  <si>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</si>
  <si>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</si>
  <si>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</si>
  <si>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</si>
  <si>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</si>
  <si>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</si>
  <si>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</si>
  <si>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</si>
  <si>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</si>
  <si>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</si>
  <si>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</si>
  <si>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</si>
  <si>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</si>
  <si>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</si>
  <si>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</si>
  <si>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</si>
  <si>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</si>
  <si>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</si>
  <si>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</si>
  <si>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</si>
  <si>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</si>
  <si>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</si>
  <si>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</si>
  <si>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</si>
  <si>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</si>
  <si>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</si>
  <si>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</si>
  <si>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</si>
  <si>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</si>
  <si>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</si>
  <si>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</si>
  <si>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</si>
  <si>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</si>
  <si>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</si>
  <si>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</si>
  <si>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</si>
  <si>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</si>
  <si>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</si>
  <si>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</si>
  <si>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</si>
  <si>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</si>
  <si>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</si>
  <si>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</si>
  <si>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</si>
  <si>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</si>
  <si>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</si>
  <si>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</si>
  <si>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</si>
  <si>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</si>
  <si>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</si>
  <si>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</si>
  <si>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</si>
  <si>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</si>
  <si>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</si>
  <si>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</si>
  <si>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</si>
  <si>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</si>
  <si>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</si>
  <si>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</si>
  <si>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</si>
  <si>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</si>
  <si>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</si>
  <si>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</si>
  <si>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</si>
  <si>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</si>
  <si>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</si>
  <si>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</si>
  <si>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</si>
  <si>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</si>
  <si>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</si>
  <si>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</si>
  <si>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</si>
  <si>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</si>
  <si>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</si>
  <si>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</si>
  <si>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</si>
  <si>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</si>
  <si>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</si>
  <si>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</si>
  <si>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</si>
  <si>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</si>
  <si>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</si>
  <si>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</si>
  <si>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</si>
  <si>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</si>
  <si>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</si>
  <si>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</si>
  <si>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</si>
  <si>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</si>
  <si>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</si>
  <si>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</si>
  <si>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</si>
  <si>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</si>
  <si>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</si>
  <si>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</si>
  <si>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</si>
  <si>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</si>
  <si>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</si>
  <si>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</si>
  <si>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</si>
  <si>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</si>
  <si>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</si>
  <si>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</si>
  <si>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</si>
  <si>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</si>
  <si>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</si>
  <si>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</si>
  <si>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</si>
  <si>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</si>
  <si>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</si>
  <si>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</si>
  <si>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</si>
  <si>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</si>
  <si>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</si>
  <si>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</si>
  <si>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</si>
  <si>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</si>
  <si>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</si>
  <si>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</si>
  <si>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</si>
  <si>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</si>
  <si>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</si>
  <si>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</si>
  <si>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</si>
  <si>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</si>
  <si>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</si>
  <si>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</si>
  <si>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</si>
  <si>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</si>
  <si>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</si>
  <si>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</si>
  <si>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</si>
  <si>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</si>
  <si>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</si>
  <si>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</si>
  <si>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</si>
  <si>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</si>
  <si>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</si>
  <si>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</si>
  <si>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</si>
  <si>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</si>
  <si>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</si>
  <si>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</si>
  <si>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</si>
  <si>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</si>
  <si>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</si>
  <si>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</si>
  <si>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</si>
  <si>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</si>
  <si>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</si>
  <si>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</si>
  <si>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</si>
  <si>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</si>
  <si>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</si>
  <si>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</si>
  <si>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</si>
  <si>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</si>
  <si>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</si>
  <si>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</si>
  <si>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</si>
  <si>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</si>
  <si>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</si>
  <si>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</si>
  <si>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</si>
  <si>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</si>
  <si>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</si>
  <si>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</si>
  <si>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</si>
  <si>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</si>
  <si>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</si>
  <si>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</si>
  <si>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</si>
  <si>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</si>
  <si>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</si>
  <si>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</si>
  <si>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</si>
  <si>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</si>
  <si>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</si>
  <si>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</si>
  <si>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</si>
  <si>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</si>
  <si>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</si>
  <si>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</si>
  <si>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</si>
  <si>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</si>
  <si>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</si>
  <si>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</si>
  <si>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</si>
  <si>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</si>
  <si>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</si>
  <si>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</si>
  <si>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</si>
  <si>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</si>
  <si>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</si>
  <si>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</si>
  <si>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</si>
  <si>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</si>
  <si>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</si>
  <si>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</si>
  <si>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</si>
  <si>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</si>
  <si>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</si>
  <si>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</si>
  <si>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</si>
  <si>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</si>
  <si>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</si>
  <si>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</si>
  <si>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</si>
  <si>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</si>
  <si>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</si>
  <si>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</si>
  <si>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</si>
  <si>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</si>
  <si>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</si>
  <si>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</si>
  <si>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</si>
  <si>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</si>
  <si>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</si>
  <si>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</si>
  <si>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</si>
  <si>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</si>
  <si>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</si>
  <si>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</si>
  <si>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</si>
  <si>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</si>
  <si>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</si>
  <si>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</si>
  <si>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</si>
  <si>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</si>
  <si>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</si>
  <si>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</si>
  <si>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</si>
  <si>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</si>
  <si>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</si>
  <si>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</si>
  <si>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</si>
  <si>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</si>
  <si>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</si>
  <si>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</si>
  <si>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</si>
  <si>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</si>
  <si>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</si>
  <si>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</si>
  <si>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</si>
  <si>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</si>
  <si>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</si>
  <si>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</si>
  <si>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</si>
  <si>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</si>
  <si>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</si>
  <si>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</si>
  <si>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</si>
  <si>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</si>
  <si>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</si>
  <si>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</si>
  <si>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</si>
  <si>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</si>
  <si>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</si>
  <si>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</si>
  <si>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</si>
  <si>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</si>
  <si>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</si>
  <si>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</si>
  <si>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</si>
  <si>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</si>
  <si>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</si>
  <si>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</si>
  <si>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</si>
  <si>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</si>
  <si>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</si>
  <si>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</si>
  <si>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</si>
  <si>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</si>
  <si>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</si>
  <si>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</si>
  <si>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</si>
  <si>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</si>
  <si>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</si>
  <si>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</si>
  <si>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</si>
  <si>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</si>
  <si>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</si>
  <si>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</si>
  <si>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</si>
  <si>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</si>
  <si>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</si>
  <si>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</si>
  <si>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</si>
  <si>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</si>
  <si>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</si>
  <si>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</si>
  <si>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</si>
  <si>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</si>
  <si>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</si>
  <si>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</si>
  <si>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</si>
  <si>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</si>
  <si>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</si>
  <si>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</si>
  <si>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</si>
  <si>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</si>
  <si>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</si>
  <si>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</si>
  <si>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</si>
  <si>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</si>
  <si>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</si>
  <si>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</si>
  <si>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</si>
  <si>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</si>
  <si>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</si>
  <si>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</si>
  <si>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</si>
  <si>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</si>
  <si>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</si>
  <si>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</si>
  <si>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</si>
  <si>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</si>
  <si>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</si>
  <si>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</si>
  <si>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</si>
  <si>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</si>
  <si>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</si>
  <si>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</si>
  <si>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</si>
  <si>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</si>
  <si>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</si>
  <si>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</si>
  <si>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</si>
  <si>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</si>
  <si>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</si>
  <si>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</si>
  <si>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</si>
  <si>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</si>
  <si>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</si>
  <si>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</si>
  <si>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</si>
  <si>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</si>
  <si>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</si>
  <si>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</si>
  <si>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</si>
  <si>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</si>
  <si>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</si>
  <si>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</si>
  <si>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</si>
  <si>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</si>
  <si>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</si>
  <si>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</si>
  <si>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</si>
  <si>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</si>
  <si>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</si>
  <si>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</si>
  <si>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</si>
  <si>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</si>
  <si>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</si>
  <si>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</si>
  <si>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</si>
  <si>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</si>
  <si>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</si>
  <si>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</si>
  <si>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</si>
  <si>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</si>
  <si>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</si>
  <si>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</si>
  <si>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</si>
  <si>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</si>
  <si>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</si>
  <si>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</si>
  <si>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</si>
  <si>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</si>
  <si>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</si>
  <si>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</si>
  <si>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</si>
  <si>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</si>
  <si>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</si>
  <si>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</si>
  <si>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</si>
  <si>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</si>
  <si>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</si>
  <si>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</si>
  <si>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</si>
  <si>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</si>
  <si>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</si>
  <si>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</si>
  <si>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</si>
  <si>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</si>
  <si>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</si>
  <si>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</si>
  <si>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</si>
  <si>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</si>
  <si>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</si>
  <si>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</si>
  <si>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</si>
  <si>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</si>
  <si>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</si>
  <si>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</si>
  <si>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</si>
  <si>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</si>
  <si>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</si>
  <si>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</si>
  <si>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</si>
  <si>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</si>
  <si>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</si>
  <si>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</si>
  <si>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</si>
  <si>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</si>
  <si>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</si>
  <si>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</si>
  <si>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</si>
  <si>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</si>
  <si>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</si>
  <si>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</si>
  <si>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</si>
  <si>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</si>
  <si>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</si>
  <si>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</si>
  <si>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</si>
  <si>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</si>
  <si>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</si>
  <si>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</si>
  <si>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</si>
  <si>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</si>
  <si>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</si>
  <si>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</si>
  <si>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</si>
  <si>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</si>
  <si>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</si>
  <si>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</si>
  <si>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</si>
  <si>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</si>
  <si>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</si>
  <si>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</si>
  <si>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</si>
  <si>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</si>
  <si>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</si>
  <si>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</si>
  <si>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</si>
  <si>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</si>
  <si>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</si>
  <si>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</si>
  <si>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</si>
  <si>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</si>
  <si>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</si>
  <si>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</si>
  <si>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</si>
  <si>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</si>
  <si>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</si>
  <si>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</si>
  <si>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</si>
  <si>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</si>
  <si>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</si>
  <si>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</si>
  <si>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</si>
  <si>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</si>
  <si>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</si>
  <si>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</si>
  <si>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</si>
  <si>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</si>
  <si>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</si>
  <si>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</si>
  <si>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</si>
  <si>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</si>
  <si>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</si>
  <si>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</si>
  <si>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</si>
  <si>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</si>
  <si>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</si>
  <si>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</si>
  <si>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</si>
  <si>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</si>
  <si>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</si>
  <si>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</si>
  <si>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</si>
  <si>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</si>
  <si>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</si>
  <si>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</si>
  <si>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</si>
  <si>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</si>
  <si>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</si>
  <si>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</si>
  <si>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</si>
  <si>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</si>
  <si>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</si>
  <si>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</si>
  <si>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</si>
  <si>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</si>
  <si>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</si>
  <si>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</si>
  <si>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</si>
  <si>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</si>
  <si>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</si>
  <si>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</si>
  <si>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</si>
  <si>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</si>
  <si>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</si>
  <si>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</si>
  <si>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</si>
  <si>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</si>
  <si>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</si>
  <si>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</si>
  <si>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</si>
  <si>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</si>
  <si>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</si>
  <si>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</si>
  <si>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</si>
  <si>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</si>
  <si>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</si>
  <si>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</si>
  <si>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</si>
  <si>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</si>
  <si>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</si>
  <si>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</si>
  <si>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</si>
  <si>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</si>
  <si>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</si>
  <si>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</si>
  <si>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</si>
  <si>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</si>
  <si>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</si>
  <si>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</si>
  <si>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</si>
  <si>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</si>
  <si>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</si>
  <si>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</si>
  <si>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</si>
  <si>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</si>
  <si>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</si>
  <si>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</si>
  <si>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</si>
  <si>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</si>
  <si>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</si>
  <si>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</si>
  <si>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</si>
  <si>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</si>
  <si>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</si>
  <si>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</si>
  <si>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</si>
  <si>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</si>
  <si>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</si>
  <si>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</si>
  <si>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</si>
  <si>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</si>
  <si>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</si>
  <si>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</si>
  <si>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</si>
  <si>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</si>
  <si>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</si>
  <si>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</si>
  <si>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</si>
  <si>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</si>
  <si>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</si>
  <si>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</si>
  <si>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</si>
  <si>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</si>
  <si>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</si>
  <si>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</si>
  <si>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</si>
  <si>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</si>
  <si>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</si>
  <si>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</si>
  <si>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</si>
  <si>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</si>
  <si>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</si>
  <si>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</si>
  <si>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</si>
  <si>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</si>
  <si>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</si>
  <si>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</si>
  <si>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</si>
  <si>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</si>
  <si>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</si>
  <si>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</si>
  <si>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</si>
  <si>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</si>
  <si>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</si>
  <si>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</si>
  <si>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</si>
  <si>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</si>
  <si>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</si>
  <si>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</si>
  <si>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</si>
  <si>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</si>
  <si>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</si>
  <si>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</si>
  <si>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</si>
  <si>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</si>
  <si>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</si>
  <si>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</si>
  <si>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</si>
  <si>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</si>
  <si>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</si>
  <si>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</si>
  <si>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</si>
  <si>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</si>
  <si>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</si>
  <si>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</si>
  <si>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</si>
  <si>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</si>
  <si>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</si>
  <si>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</si>
  <si>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</si>
  <si>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</si>
  <si>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</si>
  <si>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</si>
  <si>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</si>
  <si>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</si>
  <si>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</si>
  <si>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</si>
  <si>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</si>
  <si>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</si>
  <si>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</si>
  <si>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</si>
  <si>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</si>
  <si>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</si>
  <si>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</si>
  <si>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</si>
  <si>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</si>
  <si>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</si>
  <si>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</si>
  <si>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</si>
  <si>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</si>
  <si>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</si>
  <si>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</si>
  <si>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</si>
  <si>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</si>
  <si>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</si>
  <si>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</si>
  <si>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</si>
  <si>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</si>
  <si>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</si>
  <si>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</si>
  <si>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</si>
  <si>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</si>
  <si>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</si>
  <si>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</si>
  <si>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</si>
  <si>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</si>
  <si>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</si>
  <si>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</si>
  <si>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</si>
  <si>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</si>
  <si>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</si>
  <si>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</si>
  <si>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</si>
  <si>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</si>
  <si>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</si>
  <si>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</si>
  <si>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</si>
  <si>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</si>
  <si>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</si>
  <si>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</si>
  <si>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</si>
  <si>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</si>
  <si>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</si>
  <si>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</si>
  <si>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</si>
  <si>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</si>
  <si>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</si>
  <si>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</si>
  <si>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</si>
  <si>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</si>
  <si>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</si>
  <si>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</si>
  <si>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</si>
  <si>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</si>
  <si>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</si>
  <si>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</si>
  <si>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</si>
  <si>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</si>
  <si>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</si>
  <si>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</si>
  <si>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</si>
  <si>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</si>
  <si>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</si>
  <si>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</si>
  <si>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</si>
  <si>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</si>
  <si>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</si>
  <si>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</si>
  <si>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</si>
  <si>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</si>
  <si>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</si>
  <si>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</si>
  <si>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</si>
  <si>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</si>
  <si>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</si>
  <si>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</si>
  <si>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</si>
  <si>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</si>
  <si>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</si>
  <si>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</si>
  <si>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</si>
  <si>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</si>
  <si>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</si>
  <si>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</si>
  <si>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</si>
  <si>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</si>
  <si>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</si>
  <si>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</si>
  <si>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</si>
  <si>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</si>
  <si>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</si>
  <si>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</si>
  <si>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</si>
  <si>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</si>
  <si>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</si>
  <si>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</si>
  <si>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</si>
  <si>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</si>
  <si>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</si>
  <si>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</si>
  <si>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</si>
  <si>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</si>
  <si>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</si>
  <si>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</si>
  <si>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</si>
  <si>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</si>
  <si>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</si>
  <si>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</si>
  <si>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</si>
  <si>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</si>
  <si>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</si>
  <si>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</si>
  <si>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</si>
  <si>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</si>
  <si>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</si>
  <si>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</si>
  <si>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</si>
  <si>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</si>
  <si>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</si>
  <si>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</si>
  <si>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</si>
  <si>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</si>
  <si>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</si>
  <si>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</si>
  <si>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</si>
  <si>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</si>
  <si>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</si>
  <si>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</si>
  <si>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</si>
  <si>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</si>
  <si>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</si>
  <si>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</si>
  <si>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</si>
  <si>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</si>
  <si>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</si>
  <si>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</si>
  <si>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</si>
  <si>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</si>
  <si>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</si>
  <si>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</si>
  <si>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</si>
  <si>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</si>
  <si>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</si>
  <si>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</si>
  <si>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</si>
  <si>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</si>
  <si>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</si>
  <si>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</si>
  <si>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</si>
  <si>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</si>
  <si>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</si>
  <si>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</si>
  <si>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</si>
  <si>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</si>
  <si>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</si>
  <si>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</si>
  <si>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</si>
  <si>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</si>
  <si>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</si>
  <si>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</si>
  <si>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</si>
  <si>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</si>
  <si>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</si>
  <si>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</si>
  <si>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</si>
  <si>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</si>
  <si>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</si>
  <si>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</si>
  <si>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</si>
  <si>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</si>
  <si>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</si>
  <si>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</si>
  <si>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</si>
  <si>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</si>
  <si>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</si>
  <si>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</si>
  <si>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</si>
  <si>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</si>
  <si>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</si>
  <si>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</si>
  <si>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</si>
  <si>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</si>
  <si>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</si>
  <si>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</si>
  <si>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</si>
  <si>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</si>
  <si>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</si>
  <si>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</si>
  <si>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</si>
  <si>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</si>
  <si>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</si>
  <si>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</si>
  <si>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</si>
  <si>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</si>
  <si>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</si>
  <si>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</si>
  <si>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</si>
  <si>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</si>
  <si>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</si>
  <si>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</si>
  <si>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</si>
  <si>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</si>
  <si>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</si>
  <si>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</si>
  <si>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</si>
  <si>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</si>
  <si>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</si>
  <si>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</si>
  <si>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</si>
  <si>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</si>
  <si>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</si>
  <si>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</si>
  <si>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</si>
  <si>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</si>
  <si>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</si>
  <si>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</si>
  <si>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</si>
  <si>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</si>
  <si>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</si>
  <si>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</si>
  <si>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</si>
  <si>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</si>
  <si>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</si>
  <si>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</si>
  <si>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</si>
  <si>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</si>
  <si>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</si>
  <si>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</si>
  <si>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</si>
  <si>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</si>
  <si>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</si>
  <si>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</si>
  <si>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</si>
  <si>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</si>
  <si>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</si>
  <si>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</si>
  <si>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</si>
  <si>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</si>
  <si>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</si>
  <si>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</si>
  <si>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</si>
  <si>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</si>
  <si>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</si>
  <si>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</si>
  <si>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</si>
  <si>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</si>
  <si>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</si>
  <si>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</si>
  <si>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</si>
  <si>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</si>
  <si>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</si>
  <si>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</si>
  <si>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</si>
  <si>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</si>
  <si>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</si>
  <si>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</si>
  <si>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</si>
  <si>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</si>
  <si>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</si>
  <si>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</si>
  <si>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</si>
  <si>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</si>
  <si>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</si>
  <si>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</si>
  <si>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</si>
  <si>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</si>
  <si>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</si>
  <si>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</si>
  <si>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</si>
  <si>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</si>
  <si>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</si>
  <si>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</si>
  <si>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</si>
  <si>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</si>
  <si>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</si>
  <si>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</si>
  <si>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</si>
  <si>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</si>
  <si>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</si>
  <si>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</si>
  <si>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</si>
  <si>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</si>
  <si>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</si>
  <si>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</si>
  <si>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</si>
  <si>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</si>
  <si>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</si>
  <si>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</si>
  <si>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</si>
  <si>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</si>
  <si>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</si>
  <si>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</si>
  <si>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</si>
  <si>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</si>
  <si>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</si>
  <si>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</si>
  <si>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</si>
  <si>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</si>
  <si>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</si>
  <si>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</si>
  <si>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</si>
  <si>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</si>
  <si>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</si>
  <si>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</si>
  <si>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</si>
  <si>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</si>
  <si>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</si>
  <si>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</si>
  <si>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</si>
  <si>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</si>
  <si>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</si>
  <si>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</si>
  <si>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</si>
  <si>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</si>
  <si>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</si>
  <si>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</si>
  <si>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</si>
  <si>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</si>
  <si>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</si>
  <si>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</si>
  <si>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</si>
  <si>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</si>
  <si>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</si>
  <si>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</si>
  <si>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</si>
  <si>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</si>
  <si>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</si>
  <si>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</si>
  <si>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</si>
  <si>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</si>
  <si>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</si>
  <si>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</si>
  <si>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</si>
  <si>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</si>
  <si>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</si>
  <si>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</si>
  <si>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</si>
  <si>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</si>
  <si>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</si>
  <si>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</si>
  <si>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</si>
  <si>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</si>
  <si>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</si>
  <si>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</si>
  <si>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</si>
  <si>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</si>
  <si>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</si>
  <si>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</si>
  <si>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</si>
  <si>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</si>
  <si>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</si>
  <si>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</si>
  <si>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</si>
  <si>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</si>
  <si>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</si>
  <si>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</si>
  <si>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</si>
  <si>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</si>
  <si>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</si>
  <si>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</si>
  <si>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</si>
  <si>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</si>
  <si>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</si>
  <si>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</si>
  <si>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</si>
  <si>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</si>
  <si>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</si>
  <si>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</si>
  <si>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</si>
  <si>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</si>
  <si>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</si>
  <si>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</si>
  <si>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</si>
  <si>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</si>
  <si>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</si>
  <si>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</si>
  <si>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</si>
  <si>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</si>
  <si>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</si>
  <si>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</si>
  <si>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</si>
  <si>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</si>
  <si>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</si>
  <si>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</si>
  <si>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</si>
  <si>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</si>
  <si>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</si>
  <si>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</si>
  <si>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</si>
  <si>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</si>
  <si>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</si>
  <si>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</si>
  <si>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</si>
  <si>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</si>
  <si>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</si>
  <si>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</si>
  <si>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</si>
  <si>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</si>
  <si>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</si>
  <si>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</si>
  <si>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</si>
  <si>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</si>
  <si>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</si>
  <si>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</si>
  <si>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</si>
  <si>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</si>
  <si>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</si>
  <si>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</si>
  <si>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</si>
  <si>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</si>
  <si>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</si>
  <si>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</si>
  <si>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</si>
  <si>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</si>
  <si>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</si>
  <si>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</si>
  <si>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</si>
  <si>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</si>
  <si>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</si>
  <si>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</si>
  <si>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</si>
  <si>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</si>
  <si>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</si>
  <si>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</si>
  <si>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</si>
  <si>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</si>
  <si>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</si>
  <si>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</si>
  <si>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</si>
  <si>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</si>
  <si>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</si>
  <si>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</si>
  <si>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</si>
  <si>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</si>
  <si>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</si>
  <si>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</si>
  <si>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</si>
  <si>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</si>
  <si>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</si>
  <si>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</si>
  <si>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</si>
  <si>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</si>
  <si>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</si>
  <si>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</si>
  <si>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</si>
  <si>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</si>
  <si>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</si>
  <si>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</si>
  <si>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</si>
  <si>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</si>
  <si>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</si>
  <si>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</si>
  <si>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</si>
  <si>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</si>
  <si>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</si>
  <si>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</si>
  <si>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</si>
  <si>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</si>
  <si>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</si>
  <si>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</si>
  <si>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</si>
  <si>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</si>
  <si>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</si>
  <si>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</si>
  <si>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</si>
  <si>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</si>
  <si>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</si>
  <si>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</si>
  <si>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</si>
  <si>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</si>
  <si>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</si>
  <si>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</si>
  <si>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</si>
  <si>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</si>
  <si>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</si>
  <si>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</si>
  <si>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</si>
  <si>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</si>
  <si>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</si>
  <si>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</si>
  <si>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</si>
  <si>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</si>
  <si>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</si>
  <si>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</si>
  <si>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</si>
  <si>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</si>
  <si>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</si>
  <si>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</si>
  <si>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</si>
  <si>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</si>
  <si>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</si>
  <si>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</si>
  <si>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</si>
  <si>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</si>
  <si>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</si>
  <si>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</si>
  <si>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</si>
  <si>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</si>
  <si>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</si>
  <si>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</si>
  <si>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</si>
  <si>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</si>
  <si>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</si>
  <si>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</si>
  <si>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</si>
  <si>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</si>
  <si>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</si>
  <si>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</si>
  <si>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</si>
  <si>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</si>
  <si>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</si>
  <si>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</si>
  <si>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</si>
  <si>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</si>
  <si>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</si>
  <si>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</si>
  <si>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</si>
  <si>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</si>
  <si>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</si>
  <si>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</si>
  <si>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</si>
  <si>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</si>
  <si>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</si>
  <si>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</si>
  <si>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</si>
  <si>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</si>
  <si>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</si>
  <si>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</si>
  <si>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</si>
  <si>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</si>
  <si>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</si>
  <si>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</si>
  <si>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</si>
  <si>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</si>
  <si>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</si>
  <si>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</si>
  <si>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</si>
  <si>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</si>
  <si>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</si>
  <si>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</si>
  <si>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</si>
  <si>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</si>
  <si>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</si>
  <si>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</si>
  <si>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</si>
  <si>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</si>
  <si>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</si>
  <si>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</si>
  <si>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</si>
  <si>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</si>
  <si>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</si>
  <si>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</si>
  <si>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</si>
  <si>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</si>
  <si>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</si>
  <si>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</si>
  <si>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</si>
  <si>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</si>
  <si>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</si>
  <si>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</si>
  <si>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</si>
  <si>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</si>
  <si>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</si>
  <si>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</si>
  <si>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</si>
  <si>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</si>
  <si>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</si>
  <si>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</si>
  <si>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</si>
  <si>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</si>
  <si>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</si>
  <si>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</si>
  <si>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</si>
  <si>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</si>
  <si>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</si>
  <si>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</si>
  <si>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</si>
  <si>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</si>
  <si>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</si>
  <si>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</si>
  <si>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</si>
  <si>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</si>
  <si>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</si>
  <si>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</si>
  <si>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</si>
  <si>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</si>
  <si>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</si>
  <si>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</si>
  <si>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</si>
  <si>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</si>
  <si>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</si>
  <si>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</si>
  <si>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</si>
  <si>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</si>
  <si>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</si>
  <si>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</si>
  <si>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</si>
  <si>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</si>
  <si>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</si>
  <si>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</si>
  <si>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</si>
  <si>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</si>
  <si>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</si>
  <si>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</si>
  <si>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</si>
  <si>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</si>
  <si>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</si>
  <si>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</si>
  <si>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</si>
  <si>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</si>
  <si>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</si>
  <si>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</si>
  <si>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</si>
  <si>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</si>
  <si>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</si>
  <si>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</si>
  <si>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</si>
  <si>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</si>
  <si>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</si>
  <si>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</si>
  <si>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</si>
  <si>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</si>
  <si>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</si>
  <si>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</si>
  <si>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</si>
  <si>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</si>
  <si>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</si>
  <si>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</si>
  <si>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</si>
  <si>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</si>
  <si>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</si>
  <si>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</si>
  <si>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</si>
  <si>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</si>
  <si>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</si>
  <si>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</si>
  <si>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</si>
  <si>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</si>
  <si>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</si>
  <si>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</si>
  <si>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</si>
  <si>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</si>
  <si>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</si>
  <si>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</si>
  <si>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</si>
  <si>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</si>
  <si>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</si>
  <si>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</si>
  <si>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</si>
  <si>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</si>
  <si>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</si>
  <si>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</si>
  <si>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</si>
  <si>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</si>
  <si>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</si>
  <si>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</si>
  <si>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</si>
  <si>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</si>
  <si>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</si>
  <si>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</si>
  <si>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</si>
  <si>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</si>
  <si>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</si>
  <si>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</si>
  <si>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</si>
  <si>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</si>
  <si>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</si>
  <si>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</si>
  <si>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</si>
  <si>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</si>
  <si>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</si>
  <si>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</si>
  <si>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</si>
  <si>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</si>
  <si>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</si>
  <si>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</si>
  <si>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</si>
  <si>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</si>
  <si>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</si>
  <si>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</si>
  <si>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</si>
  <si>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</si>
  <si>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</si>
  <si>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</si>
  <si>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</si>
  <si>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</si>
  <si>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</si>
  <si>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</si>
  <si>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</si>
  <si>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</si>
  <si>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</si>
  <si>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</si>
  <si>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</si>
  <si>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</si>
  <si>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</si>
  <si>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</si>
  <si>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</si>
  <si>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</si>
  <si>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</si>
  <si>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</si>
  <si>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</si>
  <si>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</si>
  <si>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</si>
  <si>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</si>
  <si>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</si>
  <si>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</si>
  <si>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</si>
  <si>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</si>
  <si>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</si>
  <si>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</si>
  <si>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</si>
  <si>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</si>
  <si>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</si>
  <si>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</si>
  <si>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</si>
  <si>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</si>
  <si>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</si>
  <si>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</si>
  <si>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</si>
  <si>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</si>
  <si>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</si>
  <si>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</si>
  <si>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</si>
  <si>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</si>
  <si>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</si>
  <si>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</si>
  <si>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</si>
  <si>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</si>
  <si>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</si>
  <si>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</si>
  <si>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</si>
  <si>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</si>
  <si>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</si>
  <si>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</si>
  <si>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</si>
  <si>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</si>
  <si>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</si>
  <si>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</si>
  <si>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</si>
  <si>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</si>
  <si>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</si>
  <si>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</si>
  <si>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</si>
  <si>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</si>
  <si>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</si>
  <si>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</si>
  <si>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</si>
  <si>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</si>
  <si>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</si>
  <si>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</si>
  <si>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</si>
  <si>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</si>
  <si>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</si>
  <si>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</si>
  <si>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</si>
  <si>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</si>
  <si>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</si>
  <si>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</si>
  <si>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</si>
  <si>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</si>
  <si>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</si>
  <si>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</si>
  <si>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</si>
  <si>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</si>
  <si>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</si>
  <si>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</si>
  <si>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</si>
  <si>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</si>
  <si>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</si>
  <si>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</si>
  <si>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</si>
  <si>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</si>
  <si>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</si>
  <si>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</si>
  <si>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</si>
  <si>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</si>
  <si>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</si>
  <si>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</si>
  <si>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</si>
  <si>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</si>
  <si>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</si>
  <si>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</si>
  <si>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</si>
  <si>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</si>
  <si>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</si>
  <si>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</si>
  <si>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</si>
  <si>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</si>
  <si>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</si>
  <si>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</si>
  <si>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</si>
  <si>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</si>
  <si>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</si>
  <si>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</si>
  <si>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</si>
  <si>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</si>
  <si>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</si>
  <si>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</si>
  <si>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</si>
  <si>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</si>
  <si>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</si>
  <si>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</si>
  <si>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</si>
  <si>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</si>
  <si>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</si>
  <si>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</si>
  <si>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</si>
  <si>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</si>
  <si>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</si>
  <si>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</si>
  <si>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</si>
  <si>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</si>
  <si>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</si>
  <si>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</si>
  <si>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</si>
  <si>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</si>
  <si>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</si>
  <si>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</si>
  <si>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</si>
  <si>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</si>
  <si>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</si>
  <si>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</si>
  <si>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</si>
  <si>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</si>
  <si>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</si>
  <si>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</si>
  <si>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</si>
  <si>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</si>
  <si>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</si>
  <si>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</si>
  <si>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</si>
  <si>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</si>
  <si>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</si>
  <si>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</si>
  <si>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</si>
  <si>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</si>
  <si>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</si>
  <si>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</si>
  <si>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</si>
  <si>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</si>
  <si>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</si>
  <si>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</si>
  <si>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</si>
  <si>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</si>
  <si>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</si>
  <si>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</si>
  <si>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</si>
  <si>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</si>
  <si>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</si>
  <si>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</si>
  <si>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</si>
  <si>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</si>
  <si>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</si>
  <si>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</si>
  <si>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</si>
  <si>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</si>
  <si>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</si>
  <si>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</si>
  <si>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</si>
  <si>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</si>
  <si>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</si>
  <si>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</si>
  <si>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</si>
  <si>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</si>
  <si>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</si>
  <si>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</si>
  <si>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</si>
  <si>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</si>
  <si>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</si>
  <si>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</si>
  <si>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</si>
  <si>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</si>
  <si>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</si>
  <si>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</si>
  <si>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</si>
  <si>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</si>
  <si>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</si>
  <si>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</si>
  <si>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</si>
  <si>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</si>
  <si>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</si>
  <si>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</si>
  <si>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</si>
  <si>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</si>
  <si>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</si>
  <si>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</si>
  <si>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</si>
  <si>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</si>
  <si>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</si>
  <si>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</si>
  <si>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</si>
  <si>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</si>
  <si>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</si>
  <si>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</si>
  <si>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</si>
  <si>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</si>
  <si>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</si>
  <si>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</si>
  <si>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</si>
  <si>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</si>
  <si>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</si>
  <si>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</si>
  <si>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</si>
  <si>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</si>
  <si>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</si>
  <si>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</si>
  <si>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</si>
  <si>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</si>
  <si>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</si>
  <si>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</si>
  <si>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</si>
  <si>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</si>
  <si>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</si>
  <si>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</si>
  <si>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</si>
  <si>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</si>
  <si>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</si>
  <si>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</si>
  <si>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</si>
  <si>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</si>
  <si>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</si>
  <si>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</si>
  <si>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</si>
  <si>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</si>
  <si>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</si>
  <si>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</si>
  <si>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</si>
  <si>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</si>
  <si>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</si>
  <si>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</si>
  <si>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</si>
  <si>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</si>
  <si>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</si>
  <si>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</si>
  <si>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</si>
  <si>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</si>
  <si>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</si>
  <si>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</si>
  <si>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</si>
  <si>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</si>
  <si>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</si>
  <si>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</si>
  <si>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</si>
  <si>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</si>
  <si>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</si>
  <si>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</si>
  <si>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</si>
  <si>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</si>
  <si>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</si>
  <si>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</si>
  <si>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</si>
  <si>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</si>
  <si>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</si>
  <si>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</si>
  <si>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</si>
  <si>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</si>
  <si>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</si>
  <si>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</si>
  <si>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</si>
  <si>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</si>
  <si>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</si>
  <si>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</si>
  <si>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</si>
  <si>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</si>
  <si>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</si>
  <si>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</si>
  <si>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</si>
  <si>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</si>
  <si>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</si>
  <si>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</si>
  <si>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</si>
  <si>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</si>
  <si>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</si>
  <si>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</si>
  <si>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</si>
  <si>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</si>
  <si>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</si>
  <si>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</si>
  <si>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</si>
  <si>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</si>
  <si>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</si>
  <si>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</si>
  <si>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</si>
  <si>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</si>
  <si>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</si>
  <si>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</si>
  <si>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</si>
  <si>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</si>
  <si>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</si>
  <si>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</si>
  <si>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</si>
  <si>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</si>
  <si>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</si>
  <si>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</si>
  <si>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</si>
  <si>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</si>
  <si>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</si>
  <si>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</si>
  <si>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</si>
  <si>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</si>
  <si>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</si>
  <si>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</si>
  <si>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</si>
  <si>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</si>
  <si>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</si>
  <si>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</si>
  <si>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</si>
  <si>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</si>
  <si>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</si>
  <si>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</si>
  <si>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</si>
  <si>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</si>
  <si>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</si>
  <si>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</si>
  <si>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</si>
  <si>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</si>
  <si>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</si>
  <si>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</si>
  <si>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</si>
  <si>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</si>
  <si>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</si>
  <si>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</si>
  <si>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</si>
  <si>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</si>
  <si>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</si>
  <si>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</si>
  <si>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</si>
  <si>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</si>
  <si>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</si>
  <si>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</si>
  <si>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</si>
  <si>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</si>
  <si>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</si>
  <si>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</si>
  <si>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</si>
  <si>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</si>
  <si>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</si>
  <si>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</si>
  <si>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</si>
  <si>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</si>
  <si>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</si>
  <si>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</si>
  <si>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</si>
  <si>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</si>
  <si>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</si>
  <si>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</si>
  <si>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</si>
  <si>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</si>
  <si>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</si>
  <si>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</si>
  <si>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</si>
  <si>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</si>
  <si>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</si>
  <si>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</si>
  <si>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</si>
  <si>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</si>
  <si>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</si>
  <si>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</si>
  <si>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</si>
  <si>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</si>
  <si>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</si>
  <si>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</si>
  <si>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</si>
  <si>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</si>
  <si>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</si>
  <si>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</si>
  <si>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</si>
  <si>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</si>
  <si>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</si>
  <si>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</si>
  <si>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</si>
  <si>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</si>
  <si>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</si>
  <si>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</si>
  <si>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</si>
  <si>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</si>
  <si>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</si>
  <si>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</si>
  <si>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</si>
  <si>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</si>
  <si>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</si>
  <si>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</si>
  <si>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</si>
  <si>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</si>
  <si>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</si>
  <si>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</si>
  <si>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</si>
  <si>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</si>
  <si>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</si>
  <si>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</si>
  <si>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</si>
  <si>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</si>
  <si>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</si>
  <si>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</si>
  <si>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</si>
  <si>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</si>
  <si>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</si>
  <si>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</si>
  <si>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</si>
  <si>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</si>
  <si>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</si>
  <si>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</si>
  <si>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</si>
  <si>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</si>
  <si>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</si>
  <si>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</si>
  <si>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</si>
  <si>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</si>
  <si>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</si>
  <si>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</si>
  <si>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</si>
  <si>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</si>
  <si>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</si>
  <si>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</si>
  <si>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</si>
  <si>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</si>
  <si>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</si>
  <si>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</si>
  <si>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</si>
  <si>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</si>
  <si>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</si>
  <si>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</si>
  <si>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</si>
  <si>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</si>
  <si>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</si>
  <si>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</si>
  <si>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</si>
  <si>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</si>
  <si>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</si>
  <si>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</si>
  <si>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</si>
  <si>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</si>
  <si>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</si>
  <si>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</si>
  <si>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</si>
  <si>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</si>
  <si>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</si>
  <si>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</si>
  <si>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</si>
  <si>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</si>
  <si>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</si>
  <si>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</si>
  <si>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</si>
  <si>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</si>
  <si>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</si>
  <si>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</si>
  <si>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</si>
  <si>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</si>
  <si>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</si>
  <si>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</si>
  <si>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</si>
  <si>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</si>
  <si>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</si>
  <si>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</si>
  <si>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</si>
  <si>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</si>
  <si>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</si>
  <si>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</si>
  <si>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</si>
  <si>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</si>
  <si>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</si>
  <si>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</si>
  <si>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</si>
  <si>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</si>
  <si>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</si>
  <si>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</si>
  <si>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</si>
  <si>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</si>
  <si>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</si>
  <si>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</si>
  <si>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</si>
  <si>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</si>
  <si>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</si>
  <si>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</si>
  <si>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</si>
  <si>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</si>
  <si>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</si>
  <si>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</si>
  <si>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</si>
  <si>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</si>
  <si>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</si>
  <si>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</si>
  <si>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</si>
  <si>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</si>
  <si>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</si>
  <si>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</si>
  <si>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</si>
  <si>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</si>
  <si>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</si>
  <si>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</si>
  <si>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</si>
  <si>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</si>
  <si>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</si>
  <si>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</si>
  <si>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</si>
  <si>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</si>
  <si>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</si>
  <si>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</si>
  <si>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</si>
  <si>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</si>
  <si>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</si>
  <si>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</si>
  <si>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</si>
  <si>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</si>
  <si>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</si>
  <si>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</si>
  <si>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</si>
  <si>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</si>
  <si>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</si>
  <si>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</si>
  <si>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</si>
  <si>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</si>
  <si>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</si>
  <si>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</si>
  <si>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</si>
  <si>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</si>
  <si>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</si>
  <si>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</si>
  <si>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</si>
  <si>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</si>
  <si>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</si>
  <si>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</si>
  <si>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</si>
  <si>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</si>
  <si>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</si>
  <si>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</si>
  <si>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</si>
  <si>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</si>
  <si>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</si>
  <si>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</si>
  <si>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</si>
  <si>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</si>
  <si>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</si>
  <si>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</si>
  <si>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</si>
  <si>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</si>
  <si>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</si>
  <si>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</si>
  <si>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</si>
  <si>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</si>
  <si>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</si>
  <si>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</si>
  <si>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</si>
  <si>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</si>
  <si>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</si>
  <si>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</si>
  <si>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</si>
  <si>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</si>
  <si>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</si>
  <si>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</si>
  <si>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</si>
  <si>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</si>
  <si>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</si>
  <si>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</si>
  <si>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</si>
  <si>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</si>
  <si>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</si>
  <si>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</si>
  <si>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</si>
  <si>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</si>
  <si>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</si>
  <si>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</si>
  <si>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</si>
  <si>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</si>
  <si>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</si>
  <si>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</si>
  <si>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</si>
  <si>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</si>
  <si>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</si>
  <si>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</si>
  <si>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</si>
  <si>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</si>
  <si>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</si>
  <si>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</si>
  <si>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</si>
  <si>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</si>
  <si>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</si>
  <si>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</si>
  <si>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</si>
  <si>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</si>
  <si>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</si>
  <si>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</si>
  <si>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</si>
  <si>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</si>
  <si>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</si>
  <si>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</si>
  <si>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</si>
  <si>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</si>
  <si>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</si>
  <si>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</si>
  <si>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</si>
  <si>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</si>
  <si>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</si>
  <si>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</si>
  <si>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</si>
  <si>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</si>
  <si>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</si>
  <si>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</si>
  <si>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</si>
  <si>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</si>
  <si>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</si>
  <si>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</si>
  <si>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</si>
  <si>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</si>
  <si>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</si>
  <si>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</si>
  <si>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</si>
  <si>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</si>
  <si>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</si>
  <si>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</si>
  <si>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</si>
  <si>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</si>
  <si>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</si>
  <si>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</si>
  <si>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</si>
  <si>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</si>
  <si>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</si>
  <si>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</si>
  <si>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</si>
  <si>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</si>
  <si>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</si>
  <si>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</si>
  <si>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</si>
  <si>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</si>
  <si>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</si>
  <si>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</si>
  <si>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</si>
  <si>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</si>
  <si>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</si>
  <si>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</si>
  <si>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</si>
  <si>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</si>
  <si>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</si>
  <si>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</si>
  <si>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</si>
  <si>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</si>
  <si>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</si>
  <si>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</si>
  <si>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</si>
  <si>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</si>
  <si>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</si>
  <si>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</si>
  <si>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</si>
  <si>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</si>
  <si>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</si>
  <si>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</si>
  <si>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</si>
  <si>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</si>
  <si>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</si>
  <si>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</si>
  <si>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</si>
  <si>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</si>
  <si>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</si>
  <si>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</si>
  <si>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</si>
  <si>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</si>
  <si>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</si>
  <si>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</si>
  <si>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</si>
  <si>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</si>
  <si>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</si>
  <si>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</si>
  <si>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</si>
  <si>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</si>
  <si>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</si>
  <si>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</si>
  <si>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</si>
  <si>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</si>
  <si>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</si>
  <si>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</si>
  <si>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</si>
  <si>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</si>
  <si>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</si>
  <si>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</si>
  <si>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</si>
  <si>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</si>
  <si>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</si>
  <si>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</si>
  <si>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</si>
  <si>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</si>
  <si>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</si>
  <si>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</si>
  <si>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</si>
  <si>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</si>
  <si>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</si>
  <si>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</si>
  <si>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</si>
  <si>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</si>
  <si>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</si>
  <si>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</si>
  <si>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</si>
  <si>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</si>
  <si>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</si>
  <si>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</si>
  <si>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</si>
  <si>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</si>
  <si>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</si>
  <si>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</si>
  <si>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</si>
  <si>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</si>
  <si>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</si>
  <si>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</si>
  <si>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</si>
  <si>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</si>
  <si>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</si>
  <si>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</si>
  <si>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</si>
  <si>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</si>
  <si>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</si>
  <si>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</si>
  <si>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</si>
  <si>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</si>
  <si>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</si>
  <si>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</si>
  <si>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</si>
  <si>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</si>
  <si>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</si>
  <si>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</si>
  <si>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</si>
  <si>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</si>
  <si>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</si>
  <si>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</si>
  <si>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</si>
  <si>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</si>
  <si>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</si>
  <si>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</si>
  <si>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</si>
  <si>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</si>
  <si>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</si>
  <si>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</si>
  <si>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</si>
  <si>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</si>
  <si>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</si>
  <si>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</si>
  <si>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</si>
  <si>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</si>
  <si>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</si>
  <si>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</si>
  <si>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</si>
  <si>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</si>
  <si>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</si>
  <si>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</si>
  <si>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</si>
  <si>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</si>
  <si>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</si>
  <si>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</si>
  <si>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</si>
  <si>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</si>
  <si>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</si>
  <si>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</si>
  <si>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</si>
  <si>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</si>
  <si>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</si>
  <si>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</si>
  <si>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</si>
  <si>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</si>
  <si>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</si>
  <si>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</si>
  <si>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</si>
  <si>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</si>
  <si>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</si>
  <si>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</si>
  <si>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</si>
  <si>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</si>
  <si>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</si>
  <si>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</si>
  <si>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</si>
  <si>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</si>
  <si>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</si>
  <si>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</si>
  <si>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</si>
  <si>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</si>
  <si>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</si>
  <si>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</si>
  <si>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</si>
  <si>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</si>
  <si>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</si>
  <si>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</si>
  <si>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</si>
  <si>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</si>
  <si>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</si>
  <si>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</si>
  <si>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</si>
  <si>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</si>
  <si>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</si>
  <si>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</si>
  <si>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</si>
  <si>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</si>
  <si>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</si>
  <si>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</si>
  <si>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</si>
  <si>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</si>
  <si>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</si>
  <si>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</si>
  <si>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</si>
  <si>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</si>
  <si>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</si>
  <si>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</si>
  <si>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</si>
  <si>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</si>
  <si>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</si>
  <si>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</si>
  <si>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</si>
  <si>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</si>
  <si>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</si>
  <si>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</si>
  <si>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</si>
  <si>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</si>
  <si>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</si>
  <si>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</si>
  <si>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</si>
  <si>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</si>
  <si>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</si>
  <si>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</si>
  <si>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</si>
  <si>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</si>
  <si>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</si>
  <si>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</si>
  <si>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</si>
  <si>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</si>
  <si>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</si>
  <si>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</si>
  <si>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</si>
  <si>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</si>
  <si>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</si>
  <si>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</si>
  <si>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</si>
  <si>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</si>
  <si>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</si>
  <si>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</si>
  <si>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</si>
  <si>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</si>
  <si>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</si>
  <si>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</si>
  <si>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</si>
  <si>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</si>
  <si>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</si>
  <si>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</si>
  <si>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</si>
  <si>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</si>
  <si>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</si>
  <si>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</si>
  <si>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</si>
  <si>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</si>
  <si>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</si>
  <si>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</si>
  <si>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</si>
  <si>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</si>
  <si>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</si>
  <si>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</si>
  <si>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</si>
  <si>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</si>
  <si>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</si>
  <si>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</si>
  <si>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</si>
  <si>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</si>
  <si>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</si>
  <si>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</si>
  <si>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</si>
  <si>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</si>
  <si>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</si>
  <si>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</si>
  <si>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</si>
  <si>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</si>
  <si>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</si>
  <si>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</si>
  <si>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</si>
  <si>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</si>
  <si>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</si>
  <si>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</si>
  <si>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</si>
  <si>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</si>
  <si>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</si>
  <si>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</si>
  <si>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</si>
  <si>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</si>
  <si>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</si>
  <si>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</si>
  <si>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</si>
  <si>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</si>
  <si>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</si>
  <si>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</si>
  <si>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</si>
  <si>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</si>
  <si>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</si>
  <si>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</si>
  <si>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</si>
  <si>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</si>
  <si>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</si>
  <si>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</si>
  <si>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</si>
  <si>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</si>
  <si>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</si>
  <si>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</si>
  <si>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</si>
  <si>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</si>
  <si>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</si>
  <si>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</si>
  <si>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</si>
  <si>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</si>
  <si>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</si>
  <si>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</si>
  <si>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</si>
  <si>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</si>
  <si>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</si>
  <si>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</si>
  <si>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</si>
  <si>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</si>
  <si>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</si>
  <si>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</si>
  <si>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</si>
  <si>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</si>
  <si>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</si>
  <si>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</si>
  <si>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</si>
  <si>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</si>
  <si>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</si>
  <si>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</si>
  <si>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</si>
  <si>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</si>
  <si>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</si>
  <si>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</si>
  <si>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</si>
  <si>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</si>
  <si>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</si>
  <si>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</si>
  <si>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</si>
  <si>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</si>
  <si>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</si>
  <si>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</si>
  <si>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</si>
  <si>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</si>
  <si>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</si>
  <si>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</si>
  <si>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</si>
  <si>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</si>
  <si>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</si>
  <si>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</si>
  <si>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</si>
  <si>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</si>
  <si>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</si>
  <si>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</si>
  <si>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</si>
  <si>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</si>
  <si>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</si>
  <si>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</si>
  <si>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</si>
  <si>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</si>
  <si>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</si>
  <si>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</si>
  <si>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</si>
  <si>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</si>
  <si>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</si>
  <si>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</si>
  <si>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</si>
  <si>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</si>
  <si>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</si>
  <si>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</si>
  <si>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</si>
  <si>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</si>
  <si>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</si>
  <si>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</si>
  <si>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</si>
  <si>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</si>
  <si>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</si>
  <si>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</si>
  <si>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</si>
  <si>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</si>
  <si>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</si>
  <si>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</si>
  <si>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</si>
  <si>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</si>
  <si>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</si>
  <si>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</si>
  <si>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</si>
  <si>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</si>
  <si>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</si>
  <si>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</si>
  <si>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</si>
  <si>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</si>
  <si>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</si>
  <si>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</si>
  <si>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</si>
  <si>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</si>
  <si>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</si>
  <si>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</si>
  <si>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</si>
  <si>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</si>
  <si>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</si>
  <si>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</si>
  <si>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</si>
  <si>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</si>
  <si>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</si>
  <si>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</si>
  <si>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</si>
  <si>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</si>
  <si>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</si>
  <si>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</si>
  <si>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</si>
  <si>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</si>
  <si>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</si>
  <si>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</si>
  <si>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</si>
  <si>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</si>
  <si>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</si>
  <si>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</si>
  <si>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</si>
  <si>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</si>
  <si>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</si>
  <si>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</si>
  <si>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</si>
  <si>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</si>
  <si>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</si>
  <si>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</si>
  <si>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</si>
  <si>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</si>
  <si>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</si>
  <si>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</si>
  <si>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</si>
  <si>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</si>
  <si>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</si>
  <si>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</si>
  <si>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</si>
  <si>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</si>
  <si>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</si>
  <si>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</si>
  <si>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</si>
  <si>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</si>
  <si>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</si>
  <si>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</si>
  <si>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</si>
  <si>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</si>
  <si>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</si>
  <si>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</si>
  <si>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</si>
  <si>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</si>
  <si>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</si>
  <si>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</si>
  <si>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</si>
  <si>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</si>
  <si>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</si>
  <si>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</si>
  <si>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</si>
  <si>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</si>
  <si>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</si>
  <si>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</si>
  <si>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</si>
  <si>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</si>
  <si>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</si>
  <si>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</si>
  <si>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</si>
  <si>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</si>
  <si>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</si>
  <si>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</si>
  <si>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</si>
  <si>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</si>
  <si>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</si>
  <si>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</si>
  <si>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</si>
  <si>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</si>
  <si>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</si>
  <si>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</si>
  <si>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</si>
  <si>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</si>
  <si>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</si>
  <si>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</si>
  <si>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</si>
  <si>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</si>
  <si>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</si>
  <si>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</si>
  <si>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</si>
  <si>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</si>
  <si>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</si>
  <si>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</si>
  <si>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</si>
  <si>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</si>
  <si>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</si>
  <si>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</si>
  <si>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</si>
  <si>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</si>
  <si>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</si>
  <si>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</si>
  <si>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</si>
  <si>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</si>
  <si>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</si>
  <si>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</si>
  <si>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</si>
  <si>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</si>
  <si>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</si>
  <si>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</si>
  <si>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</si>
  <si>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</si>
  <si>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</si>
  <si>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</si>
  <si>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</si>
  <si>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</si>
  <si>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</si>
  <si>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</si>
  <si>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</si>
  <si>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</si>
  <si>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</si>
  <si>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</si>
  <si>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</si>
  <si>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</si>
  <si>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</si>
  <si>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</si>
  <si>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</si>
  <si>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</si>
  <si>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</si>
  <si>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</si>
  <si>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</si>
  <si>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</si>
  <si>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</si>
  <si>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</si>
  <si>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</si>
  <si>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</si>
  <si>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</si>
  <si>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</si>
  <si>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</si>
  <si>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</si>
  <si>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</si>
  <si>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</si>
  <si>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</si>
  <si>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</si>
  <si>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</si>
  <si>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</si>
  <si>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</si>
  <si>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</si>
  <si>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</si>
  <si>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</si>
  <si>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</si>
  <si>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</si>
  <si>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</si>
  <si>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</si>
  <si>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</si>
  <si>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</si>
  <si>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</si>
  <si>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</si>
  <si>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</si>
  <si>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</si>
  <si>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</si>
  <si>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</si>
  <si>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</si>
  <si>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</si>
  <si>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</si>
  <si>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</si>
  <si>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</si>
  <si>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</si>
  <si>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</si>
  <si>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</si>
  <si>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</si>
  <si>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</si>
  <si>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</si>
  <si>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</si>
  <si>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</si>
  <si>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</si>
  <si>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</si>
  <si>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</si>
  <si>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</si>
  <si>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</si>
  <si>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</si>
  <si>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</si>
  <si>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</si>
  <si>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</si>
  <si>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</si>
  <si>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</si>
  <si>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</si>
  <si>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</si>
  <si>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</si>
  <si>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</si>
  <si>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</si>
  <si>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</si>
  <si>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</si>
  <si>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</si>
  <si>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</si>
  <si>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</si>
  <si>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</si>
  <si>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</si>
  <si>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</si>
  <si>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</si>
  <si>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</si>
  <si>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</si>
  <si>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</si>
  <si>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</si>
  <si>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</si>
  <si>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</si>
  <si>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</si>
  <si>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</si>
  <si>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</si>
  <si>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</si>
  <si>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</si>
  <si>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</si>
  <si>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</si>
  <si>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</si>
  <si>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</si>
  <si>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</si>
  <si>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</si>
  <si>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</si>
  <si>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</si>
  <si>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</si>
  <si>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</si>
  <si>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</si>
  <si>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</si>
  <si>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</si>
  <si>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</si>
  <si>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</si>
  <si>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</si>
  <si>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</si>
  <si>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</si>
  <si>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</si>
  <si>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</si>
  <si>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</si>
  <si>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</si>
  <si>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</si>
  <si>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</si>
  <si>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</si>
  <si>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</si>
  <si>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</si>
  <si>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</si>
  <si>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</si>
  <si>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</si>
  <si>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</si>
  <si>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</si>
  <si>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</si>
  <si>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</si>
  <si>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</si>
  <si>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</si>
  <si>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</si>
  <si>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</si>
  <si>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</si>
  <si>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</si>
  <si>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</si>
  <si>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</si>
  <si>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</si>
  <si>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</si>
  <si>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</si>
  <si>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</si>
  <si>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</si>
  <si>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</si>
  <si>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</si>
  <si>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</si>
  <si>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</si>
  <si>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</si>
  <si>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</si>
  <si>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</si>
  <si>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</si>
  <si>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</si>
  <si>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</si>
  <si>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</si>
  <si>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</si>
  <si>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</si>
  <si>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</si>
  <si>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</si>
  <si>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</si>
  <si>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</si>
  <si>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</si>
  <si>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</si>
  <si>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</si>
  <si>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</si>
  <si>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</si>
  <si>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</si>
  <si>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</si>
  <si>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</si>
  <si>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</si>
  <si>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</si>
  <si>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</si>
  <si>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</si>
  <si>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</si>
  <si>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</si>
  <si>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</si>
  <si>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</si>
  <si>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</si>
  <si>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</si>
  <si>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</si>
  <si>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</si>
  <si>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</si>
  <si>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</si>
  <si>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</si>
  <si>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</si>
  <si>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</si>
  <si>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</si>
  <si>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</si>
  <si>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</si>
  <si>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</si>
  <si>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</si>
  <si>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</si>
  <si>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</si>
  <si>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</si>
  <si>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</si>
  <si>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</si>
  <si>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</si>
  <si>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</si>
  <si>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</si>
  <si>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</si>
  <si>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</si>
  <si>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</si>
  <si>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</si>
  <si>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</si>
  <si>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</si>
  <si>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</si>
  <si>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</si>
  <si>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</si>
  <si>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</si>
  <si>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</si>
  <si>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</si>
  <si>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</si>
  <si>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</si>
  <si>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</si>
  <si>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</si>
  <si>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</si>
  <si>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</si>
  <si>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</si>
  <si>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</si>
  <si>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</si>
  <si>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</si>
  <si>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</si>
  <si>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</si>
  <si>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</si>
  <si>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</si>
  <si>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</si>
  <si>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</si>
  <si>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</si>
  <si>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</si>
  <si>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</si>
  <si>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</si>
  <si>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</si>
  <si>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</si>
  <si>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</si>
  <si>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</si>
  <si>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</si>
  <si>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</si>
  <si>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</si>
  <si>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</si>
  <si>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</si>
  <si>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</si>
  <si>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</si>
  <si>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</si>
  <si>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</si>
  <si>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</si>
  <si>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</si>
  <si>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</si>
  <si>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</si>
  <si>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</si>
  <si>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</si>
  <si>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</si>
  <si>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</si>
  <si>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</si>
  <si>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</si>
  <si>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</si>
  <si>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</si>
  <si>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</si>
  <si>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</si>
  <si>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</si>
  <si>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</si>
  <si>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</si>
  <si>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</si>
  <si>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</si>
  <si>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</si>
  <si>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</si>
  <si>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</si>
  <si>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</si>
  <si>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</si>
  <si>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</si>
  <si>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</si>
  <si>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</si>
  <si>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</si>
  <si>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</si>
  <si>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</si>
  <si>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</si>
  <si>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</si>
  <si>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</si>
  <si>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</si>
  <si>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</si>
  <si>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</si>
  <si>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</si>
  <si>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</si>
  <si>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</si>
  <si>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</si>
  <si>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</si>
  <si>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</si>
  <si>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</si>
  <si>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</si>
  <si>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</si>
  <si>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</si>
  <si>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</si>
  <si>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</si>
  <si>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</si>
  <si>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</si>
  <si>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</si>
  <si>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</si>
  <si>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</si>
  <si>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</si>
  <si>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</si>
  <si>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</si>
  <si>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</si>
  <si>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</si>
  <si>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</si>
  <si>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</si>
  <si>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</si>
  <si>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</si>
  <si>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</si>
  <si>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</si>
  <si>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</si>
  <si>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</si>
  <si>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</si>
  <si>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</si>
  <si>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</si>
  <si>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</si>
  <si>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</si>
  <si>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</si>
  <si>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</si>
  <si>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</si>
  <si>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</si>
  <si>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</si>
  <si>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</si>
  <si>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</si>
  <si>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</si>
  <si>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</si>
  <si>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</si>
  <si>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</si>
  <si>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</si>
  <si>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</si>
  <si>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</si>
  <si>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</si>
  <si>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</si>
  <si>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</si>
  <si>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</si>
  <si>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</si>
  <si>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</si>
  <si>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</si>
  <si>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</si>
  <si>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</si>
  <si>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</si>
  <si>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</si>
  <si>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</si>
  <si>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</si>
  <si>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</si>
  <si>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</si>
  <si>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</si>
  <si>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</si>
  <si>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</si>
  <si>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</si>
  <si>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</si>
  <si>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</si>
  <si>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</si>
  <si>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</si>
  <si>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</si>
  <si>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</si>
  <si>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</si>
  <si>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</si>
  <si>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</si>
  <si>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</si>
  <si>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</si>
  <si>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</si>
  <si>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</si>
  <si>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</si>
  <si>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</si>
  <si>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</si>
  <si>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</si>
  <si>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</si>
  <si>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</si>
  <si>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</si>
  <si>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</si>
  <si>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</si>
  <si>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</si>
  <si>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</si>
  <si>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</si>
  <si>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</si>
  <si>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</si>
  <si>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</si>
  <si>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</si>
  <si>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</si>
  <si>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</si>
  <si>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</si>
  <si>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</si>
  <si>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</si>
  <si>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</si>
  <si>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</si>
  <si>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</si>
  <si>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</si>
  <si>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</si>
  <si>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</si>
  <si>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</si>
  <si>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</si>
  <si>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</si>
  <si>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</si>
  <si>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</si>
  <si>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</si>
  <si>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</si>
  <si>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</si>
  <si>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</si>
  <si>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</si>
  <si>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</si>
  <si>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</si>
  <si>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</si>
  <si>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</si>
  <si>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</si>
  <si>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</si>
  <si>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</si>
  <si>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</si>
  <si>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</si>
  <si>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</si>
  <si>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</si>
  <si>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</si>
  <si>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</si>
  <si>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</si>
  <si>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</si>
  <si>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</si>
  <si>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</si>
  <si>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</si>
  <si>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</si>
  <si>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</si>
  <si>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</si>
  <si>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</si>
  <si>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</si>
  <si>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</si>
  <si>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</si>
  <si>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</si>
  <si>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</si>
  <si>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</si>
  <si>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</si>
  <si>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</si>
  <si>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</si>
  <si>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</si>
  <si>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</si>
  <si>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</si>
  <si>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</si>
  <si>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</si>
  <si>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</si>
  <si>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</si>
  <si>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</si>
  <si>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</si>
  <si>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</si>
  <si>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</si>
  <si>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</si>
  <si>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</si>
  <si>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</si>
  <si>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</si>
  <si>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</si>
  <si>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</si>
  <si>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</si>
  <si>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</si>
  <si>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</si>
  <si>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</si>
  <si>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</si>
  <si>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</si>
  <si>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</si>
  <si>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</si>
  <si>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</si>
  <si>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</si>
  <si>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</si>
  <si>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</si>
  <si>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</si>
  <si>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</si>
  <si>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</si>
  <si>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</si>
  <si>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</si>
  <si>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</si>
  <si>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</si>
  <si>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</si>
  <si>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</si>
  <si>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</si>
  <si>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</si>
  <si>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</si>
  <si>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</si>
  <si>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</si>
  <si>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</si>
  <si>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</si>
  <si>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</si>
  <si>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</si>
  <si>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</si>
  <si>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</si>
  <si>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</si>
  <si>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</si>
  <si>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</si>
  <si>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</si>
  <si>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</si>
  <si>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</si>
  <si>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</si>
  <si>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</si>
  <si>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</si>
  <si>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</si>
  <si>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</si>
  <si>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</si>
  <si>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</si>
  <si>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</si>
  <si>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</si>
  <si>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</si>
  <si>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</si>
  <si>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</si>
  <si>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</si>
  <si>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</si>
  <si>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</si>
  <si>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</si>
  <si>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</si>
  <si>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</si>
  <si>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</si>
  <si>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</si>
  <si>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</si>
  <si>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</si>
  <si>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</si>
  <si>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</si>
  <si>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</si>
  <si>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</si>
  <si>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</si>
  <si>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</si>
  <si>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</si>
  <si>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</si>
  <si>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</si>
  <si>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</si>
  <si>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</si>
  <si>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</si>
  <si>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</si>
  <si>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</si>
  <si>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</si>
  <si>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</si>
  <si>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</si>
  <si>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</si>
  <si>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</si>
  <si>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</si>
  <si>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</si>
  <si>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</si>
  <si>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</si>
  <si>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</si>
  <si>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</si>
  <si>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</si>
  <si>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</si>
  <si>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</si>
  <si>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</si>
  <si>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</si>
  <si>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</si>
  <si>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</si>
  <si>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</si>
  <si>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</si>
  <si>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</si>
  <si>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</si>
  <si>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</si>
  <si>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</si>
  <si>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</si>
  <si>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</si>
  <si>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</si>
  <si>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</si>
  <si>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</si>
  <si>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</si>
  <si>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</si>
  <si>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</si>
  <si>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</si>
  <si>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</si>
  <si>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</si>
  <si>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</si>
  <si>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</si>
  <si>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</si>
  <si>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</si>
  <si>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</si>
  <si>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</si>
  <si>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</si>
  <si>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</si>
  <si>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</si>
  <si>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</si>
  <si>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</si>
  <si>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</si>
  <si>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</si>
  <si>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</si>
  <si>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</si>
  <si>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</si>
  <si>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</si>
  <si>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</si>
  <si>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</si>
  <si>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</si>
  <si>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</si>
  <si>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</si>
  <si>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</si>
  <si>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</si>
  <si>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</si>
  <si>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</si>
  <si>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</si>
  <si>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</si>
  <si>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</si>
  <si>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</si>
  <si>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</si>
  <si>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</si>
  <si>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</si>
  <si>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</si>
  <si>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</si>
  <si>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</si>
  <si>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</si>
  <si>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</si>
  <si>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</si>
  <si>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</si>
  <si>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</si>
  <si>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</si>
  <si>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</si>
  <si>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</si>
  <si>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</si>
  <si>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</si>
  <si>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</si>
  <si>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</si>
  <si>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</si>
  <si>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</si>
  <si>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</si>
  <si>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</si>
  <si>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</si>
  <si>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</si>
  <si>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</si>
  <si>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</si>
  <si>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</si>
  <si>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</si>
  <si>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</si>
  <si>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</si>
  <si>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</si>
  <si>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</si>
  <si>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</si>
  <si>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</si>
  <si>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</si>
  <si>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</si>
  <si>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</si>
  <si>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</si>
  <si>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</si>
  <si>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</si>
  <si>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</si>
  <si>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</si>
  <si>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</si>
  <si>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</si>
  <si>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</si>
  <si>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</si>
  <si>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</si>
  <si>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</si>
  <si>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</si>
  <si>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</si>
  <si>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</si>
  <si>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</si>
  <si>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</si>
  <si>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</si>
  <si>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</si>
  <si>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</si>
  <si>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</si>
  <si>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</si>
  <si>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</si>
  <si>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</si>
  <si>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</si>
  <si>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</si>
  <si>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</si>
  <si>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</si>
  <si>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</si>
  <si>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</si>
  <si>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</si>
  <si>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</si>
  <si>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</si>
  <si>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</si>
  <si>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</si>
  <si>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</si>
  <si>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</si>
  <si>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</si>
  <si>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</si>
  <si>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</si>
  <si>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</si>
  <si>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</si>
  <si>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</si>
  <si>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</si>
  <si>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</si>
  <si>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</si>
  <si>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</si>
  <si>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</si>
  <si>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</si>
  <si>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</si>
  <si>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</si>
  <si>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</si>
  <si>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</si>
  <si>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</si>
  <si>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</si>
  <si>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</si>
  <si>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</si>
  <si>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</si>
  <si>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</si>
  <si>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</si>
  <si>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</si>
  <si>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</si>
  <si>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</si>
  <si>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</si>
  <si>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</si>
  <si>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</si>
  <si>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</si>
  <si>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</si>
  <si>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</si>
  <si>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</si>
  <si>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</si>
  <si>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</si>
  <si>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</si>
  <si>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</si>
  <si>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</si>
  <si>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</si>
  <si>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</si>
  <si>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</si>
  <si>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</si>
  <si>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</si>
  <si>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</si>
  <si>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</si>
  <si>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</si>
  <si>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</si>
  <si>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</si>
  <si>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</si>
  <si>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</si>
  <si>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</si>
  <si>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</si>
  <si>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</si>
  <si>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</si>
  <si>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</si>
  <si>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</si>
  <si>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</si>
  <si>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</si>
  <si>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</si>
  <si>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</si>
  <si>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</si>
  <si>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</si>
  <si>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</si>
  <si>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</si>
  <si>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</si>
  <si>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</si>
  <si>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</si>
  <si>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</si>
  <si>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</si>
  <si>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</si>
  <si>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</si>
  <si>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</si>
  <si>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</si>
  <si>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</si>
  <si>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</si>
  <si>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</si>
  <si>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</si>
  <si>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</si>
  <si>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</si>
  <si>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</si>
  <si>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</si>
  <si>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</si>
  <si>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</si>
  <si>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</si>
  <si>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</si>
  <si>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</si>
  <si>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</si>
  <si>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</si>
  <si>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</si>
  <si>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</si>
  <si>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</si>
  <si>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</si>
  <si>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</si>
  <si>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</si>
  <si>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</si>
  <si>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</si>
  <si>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</si>
  <si>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</si>
  <si>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</si>
  <si>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</si>
  <si>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</si>
  <si>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</si>
  <si>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</si>
  <si>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</si>
  <si>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</si>
  <si>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</si>
  <si>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</si>
  <si>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</si>
  <si>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</si>
  <si>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</si>
  <si>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</si>
  <si>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</si>
  <si>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</si>
  <si>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</si>
  <si>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</si>
  <si>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</si>
  <si>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</si>
  <si>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</si>
  <si>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</si>
  <si>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</si>
  <si>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</si>
  <si>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</si>
  <si>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</si>
  <si>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</si>
  <si>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</si>
  <si>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</si>
  <si>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</si>
  <si>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</si>
  <si>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</si>
  <si>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</si>
  <si>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</si>
  <si>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</si>
  <si>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</si>
  <si>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</si>
  <si>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</si>
  <si>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</si>
  <si>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</si>
  <si>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</si>
  <si>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</si>
  <si>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</si>
  <si>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</si>
  <si>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</si>
  <si>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</si>
  <si>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</si>
  <si>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</si>
  <si>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</si>
  <si>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</si>
  <si>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</si>
  <si>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</si>
  <si>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</si>
  <si>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</si>
  <si>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</si>
  <si>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</si>
  <si>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</si>
  <si>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</si>
  <si>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</si>
  <si>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</si>
  <si>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</si>
  <si>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</si>
  <si>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</si>
  <si>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</si>
  <si>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</si>
  <si>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</si>
  <si>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</si>
  <si>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</si>
  <si>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</si>
  <si>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</si>
  <si>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</si>
  <si>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</si>
  <si>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</si>
  <si>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</si>
  <si>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</si>
  <si>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</si>
  <si>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</si>
  <si>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</si>
  <si>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</si>
  <si>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</si>
  <si>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</si>
  <si>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</si>
  <si>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</si>
  <si>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</si>
  <si>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</si>
  <si>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</si>
  <si>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</si>
  <si>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</si>
  <si>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</si>
  <si>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</si>
  <si>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</si>
  <si>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</si>
  <si>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</si>
  <si>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</si>
  <si>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</si>
  <si>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</si>
  <si>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</si>
  <si>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</si>
  <si>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</si>
  <si>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</si>
  <si>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</si>
  <si>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</si>
  <si>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</si>
  <si>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</si>
  <si>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</si>
  <si>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</si>
  <si>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</si>
  <si>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</si>
  <si>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</si>
  <si>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</si>
  <si>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</si>
  <si>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</si>
  <si>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</si>
  <si>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</si>
  <si>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</si>
  <si>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</si>
  <si>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</si>
  <si>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</si>
  <si>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</si>
  <si>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</si>
  <si>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</si>
  <si>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</si>
  <si>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</si>
  <si>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</si>
  <si>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</si>
  <si>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</si>
  <si>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</si>
  <si>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</si>
  <si>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</si>
  <si>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</si>
  <si>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</si>
  <si>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</si>
  <si>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</si>
  <si>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</si>
  <si>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</si>
  <si>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</si>
  <si>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</si>
  <si>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</si>
  <si>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</si>
  <si>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</si>
  <si>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</si>
  <si>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</si>
  <si>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</si>
  <si>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</si>
  <si>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</si>
  <si>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</si>
  <si>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</si>
  <si>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</si>
  <si>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</si>
  <si>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</si>
  <si>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</si>
  <si>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</si>
  <si>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</si>
  <si>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</si>
  <si>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</si>
  <si>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</si>
  <si>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</si>
  <si>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</si>
  <si>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</si>
  <si>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</si>
  <si>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</si>
  <si>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</si>
  <si>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</si>
  <si>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</si>
  <si>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</si>
  <si>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</si>
  <si>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</si>
  <si>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</si>
  <si>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</si>
  <si>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</si>
  <si>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</si>
  <si>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</si>
  <si>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</si>
  <si>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</si>
  <si>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</si>
  <si>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</si>
  <si>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</si>
  <si>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</si>
  <si>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</si>
  <si>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</si>
  <si>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</si>
  <si>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</si>
  <si>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</si>
  <si>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</si>
  <si>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</si>
  <si>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</si>
  <si>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</si>
  <si>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</si>
  <si>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</si>
  <si>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</si>
  <si>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</si>
  <si>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</si>
  <si>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</si>
  <si>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</si>
  <si>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</si>
  <si>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</si>
  <si>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</si>
  <si>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</si>
  <si>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</si>
  <si>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</si>
  <si>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</si>
  <si>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</si>
  <si>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</si>
  <si>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</si>
  <si>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</si>
  <si>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</si>
  <si>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</si>
  <si>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</si>
  <si>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</si>
  <si>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</si>
  <si>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</si>
  <si>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</si>
  <si>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</si>
  <si>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</si>
  <si>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</si>
  <si>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</si>
  <si>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</si>
  <si>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</si>
  <si>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</si>
  <si>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</si>
  <si>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</si>
  <si>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</si>
  <si>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</si>
  <si>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</si>
  <si>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</si>
  <si>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</si>
  <si>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</si>
  <si>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</si>
  <si>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</si>
  <si>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</si>
  <si>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</si>
  <si>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</si>
  <si>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</si>
  <si>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</si>
  <si>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</si>
  <si>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</si>
  <si>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</si>
  <si>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</si>
  <si>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</si>
  <si>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</si>
  <si>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</si>
  <si>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</si>
  <si>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</si>
  <si>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</si>
  <si>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</si>
  <si>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</si>
  <si>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</si>
  <si>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</si>
  <si>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</si>
  <si>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</si>
  <si>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</si>
  <si>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</si>
  <si>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</si>
  <si>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</si>
  <si>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</si>
  <si>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</si>
  <si>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</si>
  <si>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</si>
  <si>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</si>
  <si>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</si>
  <si>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</si>
  <si>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</si>
  <si>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</si>
  <si>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</si>
  <si>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</si>
  <si>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</si>
  <si>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</si>
  <si>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</si>
  <si>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</si>
  <si>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</si>
  <si>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</si>
  <si>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</si>
  <si>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</si>
  <si>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</si>
  <si>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</si>
  <si>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</si>
  <si>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</si>
  <si>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</si>
  <si>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</si>
  <si>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</si>
  <si>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</si>
  <si>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</si>
  <si>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</si>
  <si>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</si>
  <si>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</si>
  <si>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</si>
  <si>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</si>
  <si>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</si>
  <si>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</si>
  <si>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</si>
  <si>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</si>
  <si>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</si>
  <si>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</si>
  <si>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</si>
  <si>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</si>
  <si>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</si>
  <si>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</si>
  <si>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</si>
  <si>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</si>
  <si>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</si>
  <si>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</si>
  <si>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</si>
  <si>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</si>
  <si>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</si>
  <si>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</si>
  <si>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</si>
  <si>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</si>
  <si>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</si>
  <si>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</si>
  <si>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</si>
  <si>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</si>
  <si>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</si>
  <si>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</si>
  <si>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</si>
  <si>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</si>
  <si>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</si>
  <si>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</si>
  <si>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</si>
  <si>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</si>
  <si>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</si>
  <si>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</si>
  <si>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</si>
  <si>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</si>
  <si>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</si>
  <si>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</si>
  <si>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</si>
  <si>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</si>
  <si>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</si>
  <si>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</si>
  <si>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</si>
  <si>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</si>
  <si>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</si>
  <si>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</si>
  <si>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</si>
  <si>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</si>
  <si>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</si>
  <si>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</si>
  <si>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</si>
  <si>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</si>
  <si>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</si>
  <si>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</si>
  <si>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</si>
  <si>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</si>
  <si>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</si>
  <si>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</si>
  <si>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</si>
  <si>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</si>
  <si>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</si>
  <si>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</si>
  <si>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</si>
  <si>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</si>
  <si>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</si>
  <si>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</si>
  <si>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</si>
  <si>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</si>
  <si>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</si>
  <si>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</si>
  <si>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</si>
  <si>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</si>
  <si>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</si>
  <si>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</si>
  <si>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</si>
  <si>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</si>
  <si>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</si>
  <si>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</si>
  <si>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</si>
  <si>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</si>
  <si>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</si>
  <si>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</si>
  <si>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</si>
  <si>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</si>
  <si>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</si>
  <si>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</si>
  <si>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</si>
  <si>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</si>
  <si>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</si>
  <si>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</si>
  <si>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</si>
  <si>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</si>
  <si>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</si>
  <si>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</si>
  <si>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</si>
  <si>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</si>
  <si>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</si>
  <si>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</si>
  <si>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</si>
  <si>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</si>
  <si>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</si>
  <si>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</si>
  <si>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</si>
  <si>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</si>
  <si>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</si>
  <si>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</si>
  <si>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</si>
  <si>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</si>
  <si>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</si>
  <si>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</si>
  <si>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</si>
  <si>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</si>
  <si>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</si>
  <si>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</si>
  <si>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</si>
  <si>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</si>
  <si>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</si>
  <si>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</si>
  <si>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</si>
  <si>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</si>
  <si>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</si>
  <si>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</si>
  <si>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</si>
  <si>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</si>
  <si>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</si>
  <si>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</si>
  <si>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</si>
  <si>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</si>
  <si>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</si>
  <si>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</si>
  <si>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</si>
  <si>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</si>
  <si>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</si>
  <si>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</si>
  <si>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</si>
  <si>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</si>
  <si>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</si>
  <si>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</si>
  <si>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</si>
  <si>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</si>
  <si>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</si>
  <si>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</si>
  <si>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</si>
  <si>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</si>
  <si>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</si>
  <si>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</si>
  <si>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</si>
  <si>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</si>
  <si>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</si>
  <si>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</si>
  <si>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</si>
  <si>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</si>
  <si>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</si>
  <si>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</si>
  <si>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</si>
  <si>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</si>
  <si>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</si>
  <si>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</si>
  <si>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</si>
  <si>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</si>
  <si>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</si>
  <si>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</si>
  <si>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</si>
  <si>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</si>
  <si>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</si>
  <si>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</si>
  <si>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</si>
  <si>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</si>
  <si>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</si>
  <si>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</si>
  <si>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</si>
  <si>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</si>
  <si>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</si>
  <si>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</si>
  <si>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</si>
  <si>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</si>
  <si>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</si>
  <si>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</si>
  <si>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</si>
  <si>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</si>
  <si>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</si>
  <si>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</si>
  <si>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</si>
  <si>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</si>
  <si>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</si>
  <si>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</si>
  <si>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</si>
  <si>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</si>
  <si>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</si>
  <si>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</si>
  <si>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</si>
  <si>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</si>
  <si>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</si>
  <si>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</si>
  <si>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</si>
  <si>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</si>
  <si>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</si>
  <si>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</si>
  <si>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</si>
  <si>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</si>
  <si>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</si>
  <si>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</si>
  <si>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</si>
  <si>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</si>
  <si>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</si>
  <si>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</si>
  <si>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</si>
  <si>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</si>
  <si>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</si>
  <si>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</si>
  <si>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</si>
  <si>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</si>
  <si>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</si>
  <si>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</si>
  <si>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</si>
  <si>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</si>
  <si>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</si>
  <si>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</si>
  <si>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</si>
  <si>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</si>
  <si>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</si>
  <si>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</si>
  <si>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</si>
  <si>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</si>
  <si>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</si>
  <si>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</si>
  <si>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</si>
  <si>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</si>
  <si>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</si>
  <si>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</si>
  <si>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</si>
  <si>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</si>
  <si>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</si>
  <si>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</si>
  <si>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</si>
  <si>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</si>
  <si>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</si>
  <si>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</si>
  <si>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</si>
  <si>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</si>
  <si>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</si>
  <si>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</si>
  <si>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</si>
  <si>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</si>
  <si>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</si>
  <si>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</si>
  <si>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</si>
  <si>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</si>
  <si>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</si>
  <si>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</si>
  <si>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</si>
  <si>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</si>
  <si>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</si>
  <si>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</si>
  <si>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</si>
  <si>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</si>
  <si>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</si>
  <si>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</si>
  <si>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</si>
  <si>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</si>
  <si>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</si>
  <si>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</si>
  <si>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</si>
  <si>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</si>
  <si>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</si>
  <si>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</si>
  <si>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</si>
  <si>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</si>
  <si>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</si>
  <si>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</si>
  <si>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</si>
  <si>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</si>
  <si>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</si>
  <si>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</si>
  <si>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</si>
  <si>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</si>
  <si>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</si>
  <si>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</si>
  <si>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</si>
  <si>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</si>
  <si>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</si>
  <si>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</si>
  <si>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</si>
  <si>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</si>
  <si>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</si>
  <si>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</si>
  <si>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</si>
  <si>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</si>
  <si>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</si>
  <si>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</si>
  <si>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</si>
  <si>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</si>
  <si>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</si>
  <si>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</si>
  <si>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</si>
  <si>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</si>
  <si>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</si>
  <si>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</si>
  <si>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</si>
  <si>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</si>
  <si>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</si>
  <si>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</si>
  <si>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</si>
  <si>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</si>
  <si>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</si>
  <si>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</si>
  <si>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</si>
  <si>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</si>
  <si>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</si>
  <si>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</si>
  <si>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</si>
  <si>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</si>
  <si>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</si>
  <si>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</si>
  <si>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</si>
  <si>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</si>
  <si>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</si>
  <si>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</si>
  <si>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</si>
  <si>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</si>
  <si>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</si>
  <si>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</si>
  <si>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</si>
  <si>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</si>
  <si>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</si>
  <si>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</si>
  <si>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</si>
  <si>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</si>
  <si>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</si>
  <si>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</si>
  <si>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</si>
  <si>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</si>
  <si>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</si>
  <si>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</si>
  <si>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</si>
  <si>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</si>
  <si>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</si>
  <si>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</si>
  <si>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</si>
  <si>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</si>
  <si>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</si>
  <si>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</si>
  <si>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</si>
  <si>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</si>
  <si>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</si>
  <si>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</si>
  <si>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</si>
  <si>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</si>
  <si>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</si>
  <si>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</si>
  <si>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</si>
  <si>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</si>
  <si>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</si>
  <si>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</si>
  <si>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</si>
  <si>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</si>
  <si>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</si>
  <si>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</si>
  <si>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</si>
  <si>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</si>
  <si>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</si>
  <si>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</si>
  <si>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</si>
  <si>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</si>
  <si>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</si>
  <si>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</si>
  <si>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</si>
  <si>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</si>
  <si>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</si>
  <si>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</si>
  <si>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</si>
  <si>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</si>
  <si>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</si>
  <si>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</si>
  <si>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</si>
  <si>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</si>
  <si>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</si>
  <si>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</si>
  <si>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</si>
  <si>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</si>
  <si>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</si>
  <si>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</si>
  <si>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</si>
  <si>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</si>
  <si>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</si>
  <si>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</si>
  <si>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</si>
  <si>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</si>
  <si>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</si>
  <si>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</si>
  <si>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</si>
  <si>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</si>
  <si>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</si>
  <si>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</si>
  <si>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</si>
  <si>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</si>
  <si>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</si>
  <si>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</si>
  <si>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</si>
  <si>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</si>
  <si>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</si>
  <si>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</si>
  <si>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</si>
  <si>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</si>
  <si>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</si>
  <si>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</si>
  <si>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</si>
  <si>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</si>
  <si>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</si>
  <si>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</si>
  <si>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</si>
  <si>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</si>
  <si>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</si>
  <si>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</si>
  <si>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</si>
  <si>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</si>
  <si>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</si>
  <si>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</si>
  <si>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</si>
  <si>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</si>
  <si>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</si>
  <si>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</si>
  <si>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</si>
  <si>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</si>
  <si>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</si>
  <si>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</si>
  <si>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</si>
  <si>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</si>
  <si>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</si>
  <si>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</si>
  <si>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</si>
  <si>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</si>
  <si>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</si>
  <si>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</si>
  <si>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</si>
  <si>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</si>
  <si>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</si>
  <si>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</si>
  <si>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</si>
  <si>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</si>
  <si>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</si>
  <si>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</si>
  <si>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</si>
  <si>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</si>
  <si>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</si>
  <si>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</si>
  <si>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</si>
  <si>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</si>
  <si>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</si>
  <si>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</si>
  <si>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</si>
  <si>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</si>
  <si>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</si>
  <si>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</si>
  <si>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</si>
  <si>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</si>
  <si>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</si>
  <si>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</si>
  <si>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</si>
  <si>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</si>
  <si>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</si>
  <si>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</si>
  <si>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</si>
  <si>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</si>
  <si>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</si>
  <si>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</si>
  <si>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</si>
  <si>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</si>
  <si>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</si>
  <si>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</si>
  <si>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</si>
  <si>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</si>
  <si>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</si>
  <si>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</si>
  <si>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</si>
  <si>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</si>
  <si>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</si>
  <si>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</si>
  <si>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</si>
  <si>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</si>
  <si>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</si>
  <si>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</si>
  <si>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</si>
  <si>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</si>
  <si>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</si>
  <si>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</si>
  <si>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</si>
  <si>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</si>
  <si>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</si>
  <si>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</si>
  <si>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</si>
  <si>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</si>
  <si>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</si>
  <si>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</si>
  <si>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</si>
  <si>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</si>
  <si>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</si>
  <si>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</si>
  <si>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</si>
  <si>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</si>
  <si>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</si>
  <si>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</si>
  <si>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</si>
  <si>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</si>
  <si>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</si>
  <si>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</si>
  <si>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</si>
  <si>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</si>
  <si>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</si>
  <si>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</si>
  <si>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</si>
  <si>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</si>
  <si>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</si>
  <si>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</si>
  <si>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</si>
  <si>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</si>
  <si>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</si>
  <si>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</si>
  <si>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</si>
  <si>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</si>
  <si>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</si>
  <si>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</si>
  <si>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</si>
  <si>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</si>
  <si>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</si>
  <si>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</si>
  <si>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</si>
  <si>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</si>
  <si>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</si>
  <si>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</si>
  <si>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</si>
  <si>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</si>
  <si>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</si>
  <si>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</si>
  <si>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</si>
  <si>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</si>
  <si>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</si>
  <si>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</si>
  <si>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</si>
  <si>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</si>
  <si>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</si>
  <si>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</si>
  <si>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</si>
  <si>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</si>
  <si>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</si>
  <si>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</si>
  <si>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</si>
  <si>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</si>
  <si>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</si>
  <si>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</si>
  <si>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</si>
  <si>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</si>
  <si>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</si>
  <si>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</si>
  <si>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</si>
  <si>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</si>
  <si>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</si>
  <si>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</si>
  <si>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</si>
  <si>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</si>
  <si>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</si>
  <si>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</si>
  <si>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</si>
  <si>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</si>
  <si>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</si>
  <si>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</si>
  <si>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</si>
  <si>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</si>
  <si>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</si>
  <si>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</si>
  <si>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</si>
  <si>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</si>
  <si>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</si>
  <si>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</si>
  <si>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</si>
  <si>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</si>
  <si>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</si>
  <si>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</si>
  <si>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</si>
  <si>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</si>
  <si>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</si>
  <si>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</si>
  <si>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</si>
  <si>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</si>
  <si>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</si>
  <si>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</si>
  <si>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</si>
  <si>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</si>
  <si>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</si>
  <si>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</si>
  <si>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</si>
  <si>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</si>
  <si>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</si>
  <si>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</si>
  <si>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</si>
  <si>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</si>
  <si>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</si>
  <si>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</si>
  <si>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</si>
  <si>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</si>
  <si>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</si>
  <si>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</si>
  <si>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</si>
  <si>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</si>
  <si>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</si>
  <si>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</si>
  <si>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</si>
  <si>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</si>
  <si>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</si>
  <si>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</si>
  <si>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</si>
  <si>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</si>
  <si>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</si>
  <si>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</si>
  <si>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</si>
  <si>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</si>
  <si>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</si>
  <si>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</si>
  <si>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</si>
  <si>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</si>
  <si>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</si>
  <si>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</si>
  <si>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</si>
  <si>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</si>
  <si>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</si>
  <si>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</si>
  <si>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</si>
  <si>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</si>
  <si>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</si>
  <si>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</si>
  <si>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</si>
  <si>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</si>
  <si>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</si>
  <si>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</si>
  <si>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</si>
  <si>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</si>
  <si>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</si>
  <si>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</si>
  <si>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</si>
  <si>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</si>
  <si>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</si>
  <si>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</si>
  <si>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</si>
  <si>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</si>
  <si>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</si>
  <si>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</si>
  <si>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</si>
  <si>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</si>
  <si>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</si>
  <si>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</si>
  <si>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</si>
  <si>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</si>
  <si>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</si>
  <si>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</si>
  <si>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</si>
  <si>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</si>
  <si>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</si>
  <si>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</si>
  <si>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</si>
  <si>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</si>
  <si>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</si>
  <si>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</si>
  <si>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</si>
  <si>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</si>
  <si>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</si>
  <si>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</si>
  <si>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</si>
  <si>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</si>
  <si>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</si>
  <si>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</si>
  <si>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</si>
  <si>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</si>
  <si>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</si>
  <si>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</si>
  <si>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</si>
  <si>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</si>
  <si>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</si>
  <si>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</si>
  <si>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</si>
  <si>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</si>
  <si>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</si>
  <si>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</si>
  <si>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</si>
  <si>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</si>
  <si>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</si>
  <si>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</si>
  <si>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</si>
  <si>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</si>
  <si>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</si>
  <si>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</si>
  <si>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</si>
  <si>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</si>
  <si>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</si>
  <si>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</si>
  <si>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</si>
  <si>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</si>
  <si>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</si>
  <si>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</si>
  <si>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</si>
  <si>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</si>
  <si>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</si>
  <si>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</si>
  <si>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</si>
  <si>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</si>
  <si>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</si>
  <si>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</si>
  <si>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</si>
  <si>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</si>
  <si>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</si>
  <si>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</si>
  <si>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</si>
  <si>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</si>
  <si>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</si>
  <si>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</si>
  <si>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</si>
  <si>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</si>
  <si>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</si>
  <si>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</si>
  <si>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</si>
  <si>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</si>
  <si>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</si>
  <si>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</si>
  <si>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</si>
  <si>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</si>
  <si>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</si>
  <si>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</si>
  <si>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</si>
  <si>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</si>
  <si>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</si>
  <si>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</si>
  <si>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</si>
  <si>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</si>
  <si>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</si>
  <si>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</si>
  <si>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</si>
  <si>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</si>
  <si>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</si>
  <si>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</si>
  <si>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</si>
  <si>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</si>
  <si>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</si>
  <si>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</si>
  <si>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</si>
  <si>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</si>
  <si>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</si>
  <si>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</si>
  <si>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</si>
  <si>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</si>
  <si>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</si>
  <si>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</si>
  <si>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</si>
  <si>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</si>
  <si>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</si>
  <si>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</si>
  <si>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</si>
  <si>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</si>
  <si>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</si>
  <si>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</si>
  <si>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</si>
  <si>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</si>
  <si>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</si>
  <si>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</si>
  <si>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</si>
  <si>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</si>
  <si>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</si>
  <si>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</si>
  <si>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</si>
  <si>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</si>
  <si>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</si>
  <si>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</si>
  <si>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</si>
  <si>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</si>
  <si>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</si>
  <si>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</si>
  <si>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</si>
  <si>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</si>
  <si>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</si>
  <si>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</si>
  <si>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</si>
  <si>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</si>
  <si>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</si>
  <si>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</si>
  <si>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</si>
  <si>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</si>
  <si>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</si>
  <si>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</si>
  <si>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</si>
  <si>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</si>
  <si>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</si>
  <si>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</si>
  <si>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</si>
  <si>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</si>
  <si>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</si>
  <si>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</si>
  <si>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</si>
  <si>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</si>
  <si>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</si>
  <si>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</si>
  <si>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</si>
  <si>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</si>
  <si>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</si>
  <si>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</si>
  <si>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</si>
  <si>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</si>
  <si>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</si>
  <si>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</si>
  <si>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</si>
  <si>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</si>
  <si>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</si>
  <si>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</si>
  <si>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</si>
  <si>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</si>
  <si>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</si>
  <si>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</si>
  <si>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</si>
  <si>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</si>
  <si>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</si>
  <si>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</si>
  <si>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</si>
  <si>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</si>
  <si>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</si>
  <si>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</si>
  <si>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</si>
  <si>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</si>
  <si>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</si>
  <si>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</si>
  <si>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</si>
  <si>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</si>
  <si>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</si>
  <si>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</si>
  <si>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</si>
  <si>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</si>
  <si>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</si>
  <si>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</si>
  <si>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</si>
  <si>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</si>
  <si>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</si>
  <si>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</si>
  <si>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</si>
  <si>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</si>
  <si>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</si>
  <si>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</si>
  <si>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</si>
  <si>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</si>
  <si>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</si>
  <si>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</si>
  <si>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</si>
  <si>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</si>
  <si>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</si>
  <si>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</si>
  <si>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</si>
  <si>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</si>
  <si>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</si>
  <si>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</si>
  <si>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</si>
  <si>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</si>
  <si>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</si>
  <si>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</si>
  <si>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</si>
  <si>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</si>
  <si>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</si>
  <si>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</si>
  <si>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</si>
  <si>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</si>
  <si>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</si>
  <si>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</si>
  <si>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</si>
  <si>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</si>
  <si>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</si>
  <si>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</si>
  <si>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</si>
  <si>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</si>
  <si>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</si>
  <si>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</si>
  <si>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</si>
  <si>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</si>
  <si>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</si>
  <si>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</si>
  <si>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</si>
  <si>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</si>
  <si>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</si>
  <si>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</si>
  <si>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</si>
  <si>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</si>
  <si>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</si>
  <si>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</si>
  <si>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</si>
  <si>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</si>
  <si>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</si>
  <si>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</si>
  <si>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</si>
  <si>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</si>
  <si>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</si>
  <si>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</si>
  <si>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</si>
  <si>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</si>
  <si>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</si>
  <si>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</si>
  <si>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</si>
  <si>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</si>
  <si>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</si>
  <si>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</si>
  <si>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</si>
  <si>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</si>
  <si>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</si>
  <si>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</si>
  <si>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</si>
  <si>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</si>
  <si>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</si>
  <si>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</si>
  <si>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</si>
  <si>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</si>
  <si>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</si>
  <si>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</si>
  <si>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</si>
  <si>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</si>
  <si>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</si>
  <si>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</si>
  <si>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</si>
  <si>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</si>
  <si>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</si>
  <si>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</si>
  <si>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</si>
  <si>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</si>
  <si>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</si>
  <si>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</si>
  <si>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</si>
  <si>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</si>
  <si>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</si>
  <si>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</si>
  <si>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</si>
  <si>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</si>
  <si>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</si>
  <si>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</si>
  <si>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</si>
  <si>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</si>
  <si>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</si>
  <si>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</si>
  <si>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</si>
  <si>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</si>
  <si>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</si>
  <si>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</si>
  <si>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</si>
  <si>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</si>
  <si>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</si>
  <si>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</si>
  <si>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</si>
  <si>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</si>
  <si>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</si>
  <si>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</si>
  <si>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</si>
  <si>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</si>
  <si>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</si>
  <si>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</si>
  <si>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</si>
  <si>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</si>
  <si>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</si>
  <si>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</si>
  <si>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</si>
  <si>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</si>
  <si>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</si>
  <si>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</si>
  <si>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</si>
  <si>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</si>
  <si>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</si>
  <si>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</si>
  <si>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</si>
  <si>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</si>
  <si>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</si>
  <si>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</si>
  <si>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</si>
  <si>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</si>
  <si>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</si>
  <si>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</si>
  <si>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</si>
  <si>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</si>
  <si>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</si>
  <si>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</si>
  <si>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</si>
  <si>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</si>
  <si>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</si>
  <si>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</si>
  <si>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</si>
  <si>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</si>
  <si>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</si>
  <si>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</si>
  <si>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</si>
  <si>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</si>
  <si>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</si>
  <si>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</si>
  <si>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</si>
  <si>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</si>
  <si>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</si>
  <si>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</si>
  <si>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</si>
  <si>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</si>
  <si>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</si>
  <si>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</si>
  <si>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</si>
  <si>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</si>
  <si>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</si>
  <si>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</si>
  <si>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</si>
  <si>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</si>
  <si>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</si>
  <si>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</si>
  <si>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</si>
  <si>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</si>
  <si>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</si>
  <si>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</si>
  <si>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</si>
  <si>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</si>
  <si>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</si>
  <si>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</si>
  <si>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</si>
  <si>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</si>
  <si>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</si>
  <si>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</si>
  <si>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</si>
  <si>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</si>
  <si>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</si>
  <si>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</si>
  <si>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</si>
  <si>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</si>
  <si>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</si>
  <si>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</si>
  <si>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</si>
  <si>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</si>
  <si>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</si>
  <si>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</si>
  <si>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</si>
  <si>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</si>
  <si>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</si>
  <si>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</si>
  <si>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</si>
  <si>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</si>
  <si>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</si>
  <si>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</si>
  <si>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</si>
  <si>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</si>
  <si>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</si>
  <si>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</si>
  <si>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</si>
  <si>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</si>
  <si>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</si>
  <si>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</si>
  <si>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</si>
  <si>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</si>
  <si>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</si>
  <si>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</si>
  <si>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</si>
  <si>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</si>
  <si>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</si>
  <si>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</si>
  <si>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</si>
  <si>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</si>
  <si>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</si>
  <si>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</si>
  <si>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</si>
  <si>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</si>
  <si>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</si>
  <si>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</si>
  <si>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</si>
  <si>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</si>
  <si>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</si>
  <si>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</si>
  <si>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</si>
  <si>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</si>
  <si>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</si>
  <si>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</si>
  <si>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</si>
  <si>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</si>
  <si>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</si>
  <si>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</si>
  <si>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</si>
  <si>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</si>
  <si>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</si>
  <si>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</si>
  <si>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</si>
  <si>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</si>
  <si>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</si>
  <si>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</si>
  <si>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</si>
  <si>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</si>
  <si>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</si>
  <si>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</si>
  <si>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</si>
  <si>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</si>
  <si>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</si>
  <si>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</si>
  <si>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</si>
  <si>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</si>
  <si>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</si>
  <si>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</si>
  <si>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</si>
  <si>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</si>
  <si>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</si>
  <si>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</si>
  <si>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</si>
  <si>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</si>
  <si>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</si>
  <si>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</si>
  <si>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</si>
  <si>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</si>
  <si>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</si>
  <si>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</si>
  <si>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</si>
  <si>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</si>
  <si>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</si>
  <si>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</si>
  <si>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</si>
  <si>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</si>
  <si>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</si>
  <si>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</si>
  <si>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</si>
  <si>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</si>
  <si>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</si>
  <si>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</si>
  <si>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</si>
  <si>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</si>
  <si>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</si>
  <si>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</si>
  <si>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</si>
  <si>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</si>
  <si>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</si>
  <si>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</si>
  <si>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</si>
  <si>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</si>
  <si>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</si>
  <si>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</si>
  <si>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</si>
  <si>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</si>
  <si>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</si>
  <si>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</si>
  <si>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</si>
  <si>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</si>
  <si>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</si>
  <si>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</si>
  <si>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</si>
  <si>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</si>
  <si>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</si>
  <si>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</si>
  <si>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</si>
  <si>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</si>
  <si>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</si>
  <si>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</si>
  <si>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</si>
  <si>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</si>
  <si>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</si>
  <si>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</si>
  <si>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</si>
  <si>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</si>
  <si>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</si>
  <si>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</si>
  <si>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</si>
  <si>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</si>
  <si>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</si>
  <si>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</si>
  <si>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</si>
  <si>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</si>
  <si>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</si>
  <si>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</si>
  <si>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</si>
  <si>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</si>
  <si>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</si>
  <si>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</si>
  <si>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</si>
  <si>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</si>
  <si>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</si>
  <si>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</si>
  <si>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</si>
  <si>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</si>
  <si>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</si>
  <si>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</si>
  <si>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</si>
  <si>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</si>
  <si>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</si>
  <si>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</si>
  <si>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</si>
  <si>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</si>
  <si>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</si>
  <si>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</si>
  <si>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</si>
  <si>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</si>
  <si>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</si>
  <si>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</si>
  <si>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</si>
  <si>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</si>
  <si>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</si>
  <si>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</si>
  <si>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</si>
  <si>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</si>
  <si>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</si>
  <si>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</si>
  <si>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</si>
  <si>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</si>
  <si>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</si>
  <si>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</si>
  <si>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</si>
  <si>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</si>
  <si>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</si>
  <si>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</si>
  <si>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</si>
  <si>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</si>
  <si>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</si>
  <si>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</si>
  <si>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</si>
  <si>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</si>
  <si>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</si>
  <si>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</si>
  <si>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</si>
  <si>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</si>
  <si>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</si>
  <si>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</si>
  <si>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</si>
  <si>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</si>
  <si>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</si>
  <si>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</si>
  <si>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</si>
  <si>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</si>
  <si>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</si>
  <si>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</si>
  <si>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</si>
  <si>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</si>
  <si>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</si>
  <si>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</si>
  <si>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</si>
  <si>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</si>
  <si>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</si>
  <si>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</si>
  <si>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</si>
  <si>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</si>
  <si>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</si>
  <si>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</si>
  <si>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</si>
  <si>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</si>
  <si>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</si>
  <si>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</si>
  <si>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</si>
  <si>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</si>
  <si>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</si>
  <si>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</si>
  <si>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</si>
  <si>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</si>
  <si>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</si>
  <si>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</si>
  <si>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</si>
  <si>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</si>
  <si>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</si>
  <si>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</si>
  <si>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</si>
  <si>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</si>
  <si>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</si>
  <si>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</si>
  <si>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</si>
  <si>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</si>
  <si>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</si>
  <si>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</si>
  <si>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</si>
  <si>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</si>
  <si>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</si>
  <si>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</si>
  <si>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</si>
  <si>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</si>
  <si>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</si>
  <si>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</si>
  <si>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</si>
  <si>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</si>
  <si>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</si>
  <si>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</si>
  <si>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</si>
  <si>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</si>
  <si>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</si>
  <si>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</si>
  <si>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</si>
  <si>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</si>
  <si>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</si>
  <si>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</si>
  <si>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</si>
  <si>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</si>
  <si>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</si>
  <si>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</si>
  <si>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</si>
  <si>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</si>
  <si>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</si>
  <si>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</si>
  <si>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</si>
  <si>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</si>
  <si>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</si>
  <si>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</si>
  <si>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</si>
  <si>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</si>
  <si>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</si>
  <si>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</si>
  <si>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</si>
  <si>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</si>
  <si>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</si>
  <si>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</si>
  <si>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</si>
  <si>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</si>
  <si>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</si>
  <si>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</si>
  <si>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</si>
  <si>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</si>
  <si>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</si>
  <si>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</si>
  <si>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</si>
  <si>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</si>
  <si>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</si>
  <si>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</si>
  <si>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</si>
  <si>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</si>
  <si>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</si>
  <si>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</si>
  <si>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</si>
  <si>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</si>
  <si>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</si>
  <si>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</si>
  <si>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</si>
  <si>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</si>
  <si>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</si>
  <si>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</si>
  <si>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</si>
  <si>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</si>
  <si>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</si>
  <si>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</si>
  <si>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</si>
  <si>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</si>
  <si>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</si>
  <si>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</si>
  <si>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</si>
  <si>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</si>
  <si>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</si>
  <si>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</si>
  <si>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</si>
  <si>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</si>
  <si>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</si>
  <si>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</si>
  <si>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</si>
  <si>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</si>
  <si>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</si>
  <si>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</si>
  <si>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</si>
  <si>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</si>
  <si>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</si>
  <si>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</si>
  <si>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</si>
  <si>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</si>
  <si>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</si>
  <si>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</si>
  <si>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</si>
  <si>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</si>
  <si>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</si>
  <si>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</si>
  <si>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</si>
  <si>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</si>
  <si>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</si>
  <si>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</si>
  <si>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</si>
  <si>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</si>
  <si>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</si>
  <si>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</si>
  <si>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</si>
  <si>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</si>
  <si>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</si>
  <si>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</si>
  <si>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</si>
  <si>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</si>
  <si>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</si>
  <si>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</si>
  <si>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</si>
  <si>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</si>
  <si>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</si>
  <si>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</si>
  <si>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</si>
  <si>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</si>
  <si>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</si>
  <si>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</si>
  <si>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</si>
  <si>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</si>
  <si>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</si>
  <si>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</si>
  <si>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</si>
  <si>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</si>
  <si>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</si>
  <si>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</si>
  <si>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</si>
  <si>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</si>
  <si>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</si>
  <si>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</si>
  <si>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</si>
  <si>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</si>
  <si>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</si>
  <si>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</si>
  <si>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</si>
  <si>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</si>
  <si>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</si>
  <si>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</si>
  <si>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</si>
  <si>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</si>
  <si>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</si>
  <si>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</si>
  <si>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</si>
  <si>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</si>
  <si>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</si>
  <si>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</si>
  <si>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</si>
  <si>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</si>
  <si>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</si>
  <si>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</si>
  <si>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</si>
  <si>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</si>
  <si>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</si>
  <si>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</si>
  <si>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</si>
  <si>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</si>
  <si>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</si>
  <si>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</si>
  <si>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</si>
  <si>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</si>
  <si>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</si>
  <si>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</si>
  <si>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</si>
  <si>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</si>
  <si>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</si>
  <si>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</si>
  <si>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</si>
  <si>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</si>
  <si>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</si>
  <si>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</si>
  <si>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</si>
  <si>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</si>
  <si>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</si>
  <si>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</si>
  <si>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</si>
  <si>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</si>
  <si>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</si>
  <si>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</si>
  <si>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</si>
  <si>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</si>
  <si>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</si>
  <si>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</si>
  <si>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</si>
  <si>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</si>
  <si>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</si>
  <si>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</si>
  <si>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</si>
  <si>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</si>
  <si>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</si>
  <si>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</si>
  <si>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</si>
  <si>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</si>
  <si>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</si>
  <si>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</si>
  <si>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</si>
  <si>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</si>
  <si>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</si>
  <si>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</si>
  <si>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</si>
  <si>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</si>
  <si>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</si>
  <si>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</si>
  <si>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</si>
  <si>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</si>
  <si>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</si>
  <si>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</si>
  <si>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</si>
  <si>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</si>
  <si>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</si>
  <si>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</si>
  <si>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</si>
  <si>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</si>
  <si>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</si>
  <si>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</si>
  <si>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</si>
  <si>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</si>
  <si>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</si>
  <si>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</si>
  <si>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</si>
  <si>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</si>
  <si>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</si>
  <si>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</si>
  <si>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</si>
  <si>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</si>
  <si>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</si>
  <si>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</si>
  <si>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</si>
  <si>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</si>
  <si>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</si>
  <si>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</si>
  <si>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</si>
  <si>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</si>
  <si>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</si>
  <si>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</si>
  <si>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</si>
  <si>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</si>
  <si>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</si>
  <si>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</si>
  <si>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</si>
  <si>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</si>
  <si>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</si>
  <si>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</si>
  <si>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</si>
  <si>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</si>
  <si>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</si>
  <si>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</si>
  <si>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</si>
  <si>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</si>
  <si>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</si>
  <si>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</si>
  <si>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</si>
  <si>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</si>
  <si>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</si>
  <si>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</si>
  <si>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</si>
  <si>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</si>
  <si>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</si>
  <si>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</si>
  <si>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</si>
  <si>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</si>
  <si>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</si>
  <si>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</si>
  <si>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</si>
  <si>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</si>
  <si>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</si>
  <si>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</si>
  <si>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</si>
  <si>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</si>
  <si>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</si>
  <si>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</si>
  <si>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</si>
  <si>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</si>
  <si>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</si>
  <si>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</si>
  <si>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</si>
  <si>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</si>
  <si>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</si>
  <si>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</si>
  <si>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</si>
  <si>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</si>
  <si>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</si>
  <si>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</si>
  <si>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</si>
  <si>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</si>
  <si>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</si>
  <si>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</si>
  <si>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</si>
  <si>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</si>
  <si>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</si>
  <si>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</si>
  <si>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</si>
  <si>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</si>
  <si>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</si>
  <si>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</si>
  <si>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</si>
  <si>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</si>
  <si>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</si>
  <si>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</si>
  <si>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</si>
  <si>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</si>
  <si>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</si>
  <si>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</si>
  <si>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</si>
  <si>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</si>
  <si>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</si>
  <si>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</si>
  <si>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</si>
  <si>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</si>
  <si>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</si>
  <si>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</si>
  <si>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</si>
  <si>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</si>
  <si>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</si>
  <si>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</si>
  <si>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</si>
  <si>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</si>
  <si>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</si>
  <si>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</si>
  <si>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</si>
  <si>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</si>
  <si>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</si>
  <si>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</si>
  <si>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</si>
  <si>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</si>
  <si>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</si>
  <si>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</si>
  <si>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</si>
  <si>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</si>
  <si>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</si>
  <si>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</si>
  <si>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</si>
  <si>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</si>
  <si>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</si>
  <si>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</si>
  <si>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</si>
  <si>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</si>
  <si>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</si>
  <si>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</si>
  <si>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</si>
  <si>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</si>
  <si>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</si>
  <si>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</si>
  <si>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</si>
  <si>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</si>
  <si>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</si>
  <si>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</si>
  <si>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</si>
  <si>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</si>
  <si>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</si>
  <si>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</si>
  <si>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</si>
  <si>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</si>
  <si>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</si>
  <si>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</si>
  <si>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</si>
  <si>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</si>
  <si>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</si>
  <si>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</si>
  <si>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</si>
  <si>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</si>
  <si>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</si>
  <si>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</si>
  <si>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</si>
  <si>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</si>
  <si>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</si>
  <si>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</si>
  <si>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</si>
  <si>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</si>
  <si>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</si>
  <si>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</si>
  <si>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</si>
  <si>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</si>
  <si>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</si>
  <si>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</si>
  <si>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</si>
  <si>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</si>
  <si>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</si>
  <si>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</si>
  <si>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</si>
  <si>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</si>
  <si>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</si>
  <si>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</si>
  <si>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</si>
  <si>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</si>
  <si>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</si>
  <si>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</si>
  <si>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</si>
  <si>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</si>
  <si>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</si>
  <si>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</si>
  <si>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</si>
  <si>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</si>
  <si>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</si>
  <si>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</si>
  <si>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</si>
  <si>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</si>
  <si>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</si>
  <si>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</si>
  <si>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</si>
  <si>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</si>
  <si>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</si>
  <si>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</si>
  <si>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</si>
  <si>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</si>
  <si>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</si>
  <si>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</si>
  <si>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</si>
  <si>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</si>
  <si>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</si>
  <si>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</si>
  <si>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</si>
  <si>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</si>
  <si>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</si>
  <si>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</si>
  <si>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</si>
  <si>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</si>
  <si>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</si>
  <si>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</si>
  <si>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</si>
  <si>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</si>
  <si>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</si>
  <si>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</si>
  <si>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</si>
  <si>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</si>
  <si>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</si>
  <si>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</si>
  <si>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</si>
  <si>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</si>
  <si>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</si>
  <si>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</si>
  <si>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</si>
  <si>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</si>
  <si>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</si>
  <si>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</si>
  <si>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</si>
  <si>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</si>
  <si>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</si>
  <si>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</si>
  <si>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</si>
  <si>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</si>
  <si>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</si>
  <si>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</si>
  <si>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</si>
  <si>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</si>
  <si>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</si>
  <si>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</si>
  <si>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</si>
  <si>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</si>
  <si>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</si>
  <si>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</si>
  <si>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</si>
  <si>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</si>
  <si>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</si>
  <si>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</si>
  <si>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</si>
  <si>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</si>
  <si>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</si>
  <si>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</si>
  <si>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</si>
  <si>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</si>
  <si>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</si>
  <si>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</si>
  <si>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</si>
  <si>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</si>
  <si>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</si>
  <si>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</si>
  <si>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</si>
  <si>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</si>
  <si>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</si>
  <si>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</si>
  <si>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</si>
  <si>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</si>
  <si>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</si>
  <si>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</si>
  <si>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</si>
  <si>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</si>
  <si>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</si>
  <si>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</si>
  <si>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</si>
  <si>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</si>
  <si>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</si>
  <si>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</si>
  <si>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</si>
  <si>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</si>
  <si>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</si>
  <si>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</si>
  <si>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</si>
  <si>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</si>
  <si>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</si>
  <si>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</si>
  <si>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</si>
  <si>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</si>
  <si>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</si>
  <si>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</si>
  <si>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</si>
  <si>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</si>
  <si>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</si>
  <si>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</si>
  <si>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</si>
  <si>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</si>
  <si>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</si>
  <si>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</si>
  <si>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</si>
  <si>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</si>
  <si>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</si>
  <si>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</si>
  <si>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</si>
  <si>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</si>
  <si>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</si>
  <si>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</si>
  <si>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</si>
  <si>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</si>
  <si>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</si>
  <si>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</si>
  <si>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</si>
  <si>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</si>
  <si>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</si>
  <si>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</si>
  <si>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</si>
  <si>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</si>
  <si>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</si>
  <si>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</si>
  <si>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</si>
  <si>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</si>
  <si>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</si>
  <si>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</si>
  <si>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</si>
  <si>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</si>
  <si>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</si>
  <si>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</si>
  <si>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</si>
  <si>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</si>
  <si>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</si>
  <si>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</si>
  <si>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</si>
  <si>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</si>
  <si>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</si>
  <si>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</si>
  <si>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</si>
  <si>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</si>
  <si>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</si>
  <si>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</si>
  <si>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</si>
  <si>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</si>
  <si>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</si>
  <si>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</si>
  <si>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</si>
  <si>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</si>
  <si>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</si>
  <si>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</si>
  <si>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</si>
  <si>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</si>
  <si>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</si>
  <si>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</si>
  <si>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</si>
  <si>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</si>
  <si>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</si>
  <si>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</si>
  <si>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</si>
  <si>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</si>
  <si>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</si>
  <si>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</si>
  <si>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</si>
  <si>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</si>
  <si>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</si>
  <si>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</si>
  <si>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</si>
  <si>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</si>
  <si>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</si>
  <si>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</si>
  <si>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</si>
  <si>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</si>
  <si>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</si>
  <si>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</si>
  <si>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</si>
  <si>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</si>
  <si>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</si>
  <si>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</si>
  <si>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</si>
  <si>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</si>
  <si>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</si>
  <si>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</si>
  <si>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</si>
  <si>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</si>
  <si>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</si>
  <si>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</si>
  <si>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</si>
  <si>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</si>
  <si>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</si>
  <si>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</si>
  <si>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</si>
  <si>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</si>
  <si>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</si>
  <si>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</si>
  <si>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</si>
  <si>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</si>
  <si>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</si>
  <si>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</si>
  <si>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</si>
  <si>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</si>
  <si>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</si>
  <si>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</si>
  <si>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</si>
  <si>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</si>
  <si>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</si>
  <si>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</si>
  <si>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</si>
  <si>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</si>
  <si>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</si>
  <si>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</si>
  <si>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</si>
  <si>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</si>
  <si>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</si>
  <si>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</si>
  <si>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</si>
  <si>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</si>
  <si>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</si>
  <si>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</si>
  <si>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</si>
  <si>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</si>
  <si>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</si>
  <si>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</si>
  <si>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</si>
  <si>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</si>
  <si>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</si>
  <si>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</si>
  <si>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</si>
  <si>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</si>
  <si>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</si>
  <si>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</si>
  <si>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</si>
  <si>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</si>
  <si>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</si>
  <si>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</si>
  <si>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</si>
  <si>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</si>
  <si>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</si>
  <si>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</si>
  <si>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</si>
  <si>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</si>
  <si>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</si>
  <si>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</si>
  <si>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</si>
  <si>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</si>
  <si>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</si>
  <si>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</si>
  <si>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</si>
  <si>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</si>
  <si>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</si>
  <si>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</si>
  <si>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</si>
  <si>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</si>
  <si>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</si>
  <si>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</si>
  <si>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</si>
  <si>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</si>
  <si>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</si>
  <si>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</si>
  <si>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</si>
  <si>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</si>
  <si>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</si>
  <si>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</si>
  <si>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</si>
  <si>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</si>
  <si>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</si>
  <si>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</si>
  <si>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</si>
  <si>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</si>
  <si>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</si>
  <si>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</si>
  <si>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</si>
  <si>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</si>
  <si>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</si>
  <si>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</si>
  <si>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</si>
  <si>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</si>
  <si>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</si>
  <si>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</si>
  <si>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</si>
  <si>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</si>
  <si>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</si>
  <si>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</si>
  <si>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</si>
  <si>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</si>
  <si>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</si>
  <si>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</si>
  <si>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</si>
  <si>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</si>
  <si>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</si>
  <si>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</si>
  <si>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</si>
  <si>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</si>
  <si>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</si>
  <si>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</si>
  <si>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</si>
  <si>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</si>
  <si>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</si>
  <si>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</si>
  <si>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</si>
  <si>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</si>
  <si>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</si>
  <si>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</si>
  <si>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</si>
  <si>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</si>
  <si>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</si>
  <si>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</si>
  <si>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</si>
  <si>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</si>
  <si>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</si>
  <si>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</si>
  <si>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</si>
  <si>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</si>
  <si>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</si>
  <si>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</si>
  <si>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</si>
  <si>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</si>
  <si>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</si>
  <si>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</si>
  <si>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</si>
  <si>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</si>
  <si>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</si>
  <si>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</si>
  <si>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</si>
  <si>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</si>
  <si>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</si>
  <si>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</si>
  <si>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</si>
  <si>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</si>
  <si>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</si>
  <si>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</si>
  <si>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</si>
  <si>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</si>
  <si>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</si>
  <si>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</si>
  <si>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</si>
  <si>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</si>
  <si>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</si>
  <si>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</si>
  <si>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</si>
  <si>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</si>
  <si>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</si>
  <si>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</si>
  <si>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</si>
  <si>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</si>
  <si>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</si>
  <si>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</si>
  <si>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</si>
  <si>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</si>
  <si>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</si>
  <si>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</si>
  <si>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</si>
  <si>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</si>
  <si>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</si>
  <si>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</si>
  <si>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</si>
  <si>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</si>
  <si>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</si>
  <si>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</si>
  <si>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</si>
  <si>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</si>
  <si>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</si>
  <si>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</si>
  <si>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</si>
  <si>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</si>
  <si>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</si>
  <si>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</si>
  <si>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</si>
  <si>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</si>
  <si>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</si>
  <si>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</si>
  <si>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</si>
  <si>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</si>
  <si>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</si>
  <si>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</si>
  <si>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</si>
  <si>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</si>
  <si>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</si>
  <si>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</si>
  <si>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</si>
  <si>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</si>
  <si>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</si>
  <si>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</si>
  <si>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</si>
  <si>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</si>
  <si>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</si>
  <si>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</si>
  <si>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</si>
  <si>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</si>
  <si>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</si>
  <si>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</si>
  <si>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</si>
  <si>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</si>
  <si>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</si>
  <si>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</si>
  <si>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</si>
  <si>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</si>
  <si>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</si>
  <si>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</si>
  <si>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</si>
  <si>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</si>
  <si>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</si>
  <si>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</si>
  <si>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</si>
  <si>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</si>
  <si>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</si>
  <si>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</si>
  <si>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</si>
  <si>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</si>
  <si>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</si>
  <si>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</si>
  <si>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</si>
  <si>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</si>
  <si>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</si>
  <si>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</si>
  <si>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</si>
  <si>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</si>
  <si>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</si>
  <si>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</si>
  <si>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</si>
  <si>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</si>
  <si>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</si>
  <si>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</si>
  <si>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</si>
  <si>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</si>
  <si>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</si>
  <si>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</si>
  <si>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</si>
  <si>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</si>
  <si>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</si>
  <si>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</si>
  <si>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</si>
  <si>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</si>
  <si>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</si>
  <si>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</si>
  <si>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</si>
  <si>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</si>
  <si>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</si>
  <si>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</si>
  <si>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</si>
  <si>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</si>
  <si>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</si>
  <si>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</si>
  <si>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</si>
  <si>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</si>
  <si>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</si>
  <si>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</si>
  <si>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</si>
  <si>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</si>
  <si>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</si>
  <si>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</si>
  <si>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</si>
  <si>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</si>
  <si>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</si>
  <si>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</si>
  <si>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</si>
  <si>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</si>
  <si>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</si>
  <si>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</si>
  <si>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</si>
  <si>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</si>
  <si>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</si>
  <si>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</si>
  <si>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</si>
  <si>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</si>
  <si>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</si>
  <si>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</si>
  <si>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</si>
  <si>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</si>
  <si>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</si>
  <si>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</si>
  <si>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</si>
  <si>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</si>
  <si>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</si>
  <si>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</si>
  <si>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</si>
  <si>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</si>
  <si>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</si>
  <si>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</si>
  <si>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</si>
  <si>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</si>
  <si>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</si>
  <si>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</si>
  <si>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</si>
  <si>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</si>
  <si>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</si>
  <si>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</si>
  <si>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</si>
  <si>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</si>
  <si>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</si>
  <si>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</si>
  <si>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</si>
  <si>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</si>
  <si>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</si>
  <si>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</si>
  <si>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</si>
  <si>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</si>
  <si>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</si>
  <si>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</si>
  <si>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</si>
  <si>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</si>
  <si>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</si>
  <si>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</si>
  <si>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</si>
  <si>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</si>
  <si>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</si>
  <si>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</si>
  <si>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</si>
  <si>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</si>
  <si>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</si>
  <si>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</si>
  <si>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</si>
  <si>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</si>
  <si>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</si>
  <si>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</si>
  <si>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</si>
  <si>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</si>
  <si>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</si>
  <si>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</si>
  <si>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</si>
  <si>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</si>
  <si>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</si>
  <si>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</si>
  <si>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</si>
  <si>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</si>
  <si>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</si>
  <si>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</si>
  <si>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</si>
  <si>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</si>
  <si>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</si>
  <si>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</si>
  <si>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</si>
  <si>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</si>
  <si>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</si>
  <si>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</si>
  <si>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</si>
  <si>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</si>
  <si>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</si>
  <si>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</si>
  <si>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</si>
  <si>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</si>
  <si>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</si>
  <si>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</si>
  <si>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</si>
  <si>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</si>
  <si>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</si>
  <si>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</si>
  <si>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</si>
  <si>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</si>
  <si>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</si>
  <si>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</si>
  <si>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</si>
  <si>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</si>
  <si>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</si>
  <si>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</si>
  <si>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</si>
  <si>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</si>
  <si>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</si>
  <si>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</si>
  <si>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</si>
  <si>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</si>
  <si>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</si>
  <si>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</si>
  <si>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</si>
  <si>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</si>
  <si>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</si>
  <si>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</si>
  <si>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</si>
  <si>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</si>
  <si>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</si>
  <si>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</si>
  <si>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</si>
  <si>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</si>
  <si>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</si>
  <si>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</si>
  <si>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</si>
  <si>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</si>
  <si>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</si>
  <si>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</si>
  <si>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</si>
  <si>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</si>
  <si>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</si>
  <si>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</si>
  <si>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</si>
  <si>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</si>
  <si>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</si>
  <si>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</si>
  <si>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</si>
  <si>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</si>
  <si>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</si>
  <si>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</si>
  <si>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</si>
  <si>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</si>
  <si>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</si>
  <si>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</si>
  <si>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</si>
  <si>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</si>
  <si>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</si>
  <si>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</si>
  <si>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</si>
  <si>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</si>
  <si>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</si>
  <si>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</si>
  <si>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</si>
  <si>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</si>
  <si>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</si>
  <si>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</si>
  <si>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</si>
  <si>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</si>
  <si>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</si>
  <si>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</si>
  <si>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</si>
  <si>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</si>
  <si>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</si>
  <si>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</si>
  <si>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</si>
  <si>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</si>
  <si>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</si>
  <si>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</si>
  <si>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</si>
  <si>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</si>
  <si>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</si>
  <si>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</si>
  <si>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</si>
  <si>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</si>
  <si>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</si>
  <si>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</si>
  <si>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</si>
  <si>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</si>
  <si>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</si>
  <si>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</si>
  <si>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</si>
  <si>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</si>
  <si>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</si>
  <si>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</si>
  <si>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</si>
  <si>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</si>
  <si>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</si>
  <si>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</si>
  <si>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</si>
  <si>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</si>
  <si>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</si>
  <si>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</si>
  <si>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</si>
  <si>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</si>
  <si>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</si>
  <si>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</si>
  <si>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</si>
  <si>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</si>
  <si>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</si>
  <si>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</si>
  <si>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</si>
  <si>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</si>
  <si>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</si>
  <si>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</si>
  <si>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</si>
  <si>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</si>
  <si>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</si>
  <si>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</si>
  <si>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</si>
  <si>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</si>
  <si>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</si>
  <si>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</si>
  <si>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</si>
  <si>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</si>
  <si>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</si>
  <si>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</si>
  <si>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</si>
  <si>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</si>
  <si>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</si>
  <si>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</si>
  <si>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</si>
  <si>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</si>
  <si>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</si>
  <si>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</si>
  <si>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</si>
  <si>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</si>
  <si>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</si>
  <si>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</si>
  <si>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</si>
  <si>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</si>
  <si>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</si>
  <si>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</si>
  <si>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</si>
  <si>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</si>
  <si>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</si>
  <si>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</si>
  <si>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</si>
  <si>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</si>
  <si>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</si>
  <si>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</si>
  <si>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</si>
  <si>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</si>
  <si>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</si>
  <si>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</si>
  <si>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</si>
  <si>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</si>
  <si>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</si>
  <si>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</si>
  <si>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</si>
  <si>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</si>
  <si>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</si>
  <si>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</si>
  <si>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</si>
  <si>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</si>
  <si>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</si>
  <si>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</si>
  <si>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</si>
  <si>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</si>
  <si>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</si>
  <si>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</si>
  <si>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</si>
  <si>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</si>
  <si>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</si>
  <si>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</si>
  <si>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</si>
  <si>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</si>
  <si>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</si>
  <si>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</si>
  <si>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</si>
  <si>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</si>
  <si>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</si>
  <si>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</si>
  <si>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</si>
  <si>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</si>
  <si>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</si>
  <si>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</si>
  <si>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</si>
  <si>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</si>
  <si>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</si>
  <si>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</si>
  <si>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</si>
  <si>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</si>
  <si>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</si>
  <si>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</si>
  <si>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</si>
  <si>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</si>
  <si>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</si>
  <si>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</si>
  <si>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</si>
  <si>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</si>
  <si>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</si>
  <si>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</si>
  <si>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</si>
  <si>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</si>
  <si>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</si>
  <si>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</si>
  <si>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</si>
  <si>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</si>
  <si>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</si>
  <si>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</si>
  <si>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</si>
  <si>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</si>
  <si>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</si>
  <si>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</si>
  <si>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</si>
  <si>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</si>
  <si>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</si>
  <si>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</si>
  <si>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</si>
  <si>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</si>
  <si>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</si>
  <si>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</si>
  <si>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</si>
  <si>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</si>
  <si>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</si>
  <si>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</si>
  <si>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</si>
  <si>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</si>
  <si>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</si>
  <si>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</si>
  <si>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</si>
  <si>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</si>
  <si>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</si>
  <si>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</si>
  <si>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</si>
  <si>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</si>
  <si>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</si>
  <si>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</si>
  <si>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</si>
  <si>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</si>
  <si>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</si>
  <si>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</si>
  <si>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</si>
  <si>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</si>
  <si>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</si>
  <si>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</si>
  <si>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</si>
  <si>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</si>
  <si>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</si>
  <si>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</si>
  <si>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</si>
  <si>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</si>
  <si>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</si>
  <si>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</si>
  <si>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</si>
  <si>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</si>
  <si>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</si>
  <si>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</si>
  <si>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</si>
  <si>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</si>
  <si>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</si>
  <si>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</si>
  <si>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</si>
  <si>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</si>
  <si>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</si>
  <si>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</si>
  <si>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</si>
  <si>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</si>
  <si>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</si>
  <si>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</si>
  <si>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</si>
  <si>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</si>
  <si>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</si>
  <si>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</si>
  <si>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</si>
  <si>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</si>
  <si>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</si>
  <si>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</si>
  <si>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</si>
  <si>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</si>
  <si>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</si>
  <si>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</si>
  <si>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</si>
  <si>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</si>
  <si>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</si>
  <si>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</si>
  <si>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</si>
  <si>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</si>
  <si>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</si>
  <si>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</si>
  <si>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</si>
  <si>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</si>
  <si>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</si>
  <si>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</si>
  <si>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</si>
  <si>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</si>
  <si>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</si>
  <si>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</si>
  <si>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</si>
  <si>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</si>
  <si>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</si>
  <si>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</si>
  <si>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</si>
  <si>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</si>
  <si>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</si>
  <si>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</si>
  <si>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</si>
  <si>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</si>
  <si>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</si>
  <si>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</si>
  <si>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</si>
  <si>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</si>
  <si>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</si>
  <si>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</si>
  <si>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</si>
  <si>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</si>
  <si>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</si>
  <si>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</si>
  <si>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</si>
  <si>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</si>
  <si>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</si>
  <si>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</si>
  <si>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</si>
  <si>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</si>
  <si>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</si>
  <si>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</si>
  <si>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</si>
  <si>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</si>
  <si>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</si>
  <si>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</si>
  <si>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</si>
  <si>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</si>
  <si>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</si>
  <si>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</si>
  <si>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</si>
  <si>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</si>
  <si>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</si>
  <si>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</si>
  <si>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</si>
  <si>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</si>
  <si>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</si>
  <si>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</si>
  <si>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</si>
  <si>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</si>
  <si>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</si>
  <si>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</si>
  <si>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</si>
  <si>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</si>
  <si>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</si>
  <si>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</si>
  <si>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</si>
  <si>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</si>
  <si>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</si>
  <si>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</si>
  <si>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</si>
  <si>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</si>
  <si>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</si>
  <si>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</si>
  <si>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</si>
  <si>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</si>
  <si>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</si>
  <si>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</si>
  <si>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</si>
  <si>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</si>
  <si>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</si>
  <si>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</si>
  <si>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</si>
  <si>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</si>
  <si>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</si>
  <si>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</si>
  <si>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</si>
  <si>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</si>
  <si>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</si>
  <si>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</si>
  <si>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</si>
  <si>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</si>
  <si>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</si>
  <si>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</si>
  <si>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</si>
  <si>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</si>
  <si>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</si>
  <si>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</si>
  <si>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</si>
  <si>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</si>
  <si>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</si>
  <si>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</si>
  <si>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</si>
  <si>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</si>
  <si>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</si>
  <si>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</si>
  <si>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</si>
  <si>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</si>
  <si>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</si>
  <si>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</si>
  <si>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</si>
  <si>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</si>
  <si>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</si>
  <si>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</si>
  <si>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</si>
  <si>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</si>
  <si>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</si>
  <si>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</si>
  <si>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</si>
  <si>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</si>
  <si>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</si>
  <si>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</si>
  <si>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</si>
  <si>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</si>
  <si>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</si>
  <si>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</si>
  <si>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</si>
  <si>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</si>
  <si>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</si>
  <si>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</si>
  <si>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</si>
  <si>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</si>
  <si>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</si>
  <si>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</si>
  <si>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</si>
  <si>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</si>
  <si>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</si>
  <si>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</si>
  <si>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</si>
  <si>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</si>
  <si>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</si>
  <si>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</si>
  <si>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</si>
  <si>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</si>
  <si>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</si>
  <si>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</si>
  <si>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</si>
  <si>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</si>
  <si>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</si>
  <si>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</si>
  <si>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</si>
  <si>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</si>
  <si>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</si>
  <si>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</si>
  <si>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</si>
  <si>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</si>
  <si>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</si>
  <si>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</si>
  <si>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</si>
  <si>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</si>
  <si>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</si>
  <si>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</si>
  <si>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</si>
  <si>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</si>
  <si>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</si>
  <si>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</si>
  <si>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</si>
  <si>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</si>
  <si>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</si>
  <si>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</si>
  <si>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</si>
  <si>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</si>
  <si>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</si>
  <si>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</si>
  <si>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</si>
  <si>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</si>
  <si>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</si>
  <si>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</si>
  <si>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</si>
  <si>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</si>
  <si>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</si>
  <si>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</si>
  <si>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</si>
  <si>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</si>
  <si>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</si>
  <si>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</si>
  <si>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</si>
  <si>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</si>
  <si>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</si>
  <si>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</si>
  <si>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</si>
  <si>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</si>
  <si>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</si>
  <si>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</si>
  <si>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</si>
  <si>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</si>
  <si>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</si>
  <si>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</si>
  <si>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</si>
  <si>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</si>
  <si>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</si>
  <si>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</si>
  <si>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</si>
  <si>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</si>
  <si>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</si>
  <si>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</si>
  <si>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</si>
  <si>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</si>
  <si>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</si>
  <si>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</si>
  <si>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</si>
  <si>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</si>
  <si>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</si>
  <si>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</si>
  <si>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</si>
  <si>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</si>
  <si>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</si>
  <si>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</si>
  <si>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</si>
  <si>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</si>
  <si>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</si>
  <si>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</si>
  <si>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</si>
  <si>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</si>
  <si>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</si>
  <si>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</si>
  <si>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</si>
  <si>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</si>
  <si>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</si>
  <si>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</si>
  <si>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</si>
  <si>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</si>
  <si>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</si>
  <si>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</si>
  <si>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</si>
  <si>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</si>
  <si>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</si>
  <si>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</si>
  <si>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</si>
  <si>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</si>
  <si>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</si>
  <si>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</si>
  <si>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</si>
  <si>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</si>
  <si>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</si>
  <si>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</si>
  <si>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</si>
  <si>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</si>
  <si>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</si>
  <si>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</si>
  <si>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</si>
  <si>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</si>
  <si>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</si>
  <si>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</si>
  <si>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</si>
  <si>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</si>
  <si>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</si>
  <si>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</si>
  <si>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</si>
  <si>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</si>
  <si>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</si>
  <si>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</si>
  <si>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</si>
  <si>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</si>
  <si>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</si>
  <si>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</si>
  <si>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</si>
  <si>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</si>
  <si>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</si>
  <si>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</si>
  <si>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</si>
  <si>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</si>
  <si>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</si>
  <si>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</si>
  <si>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</si>
  <si>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</si>
  <si>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</si>
  <si>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</si>
  <si>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</si>
  <si>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</si>
  <si>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</si>
  <si>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</si>
  <si>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</si>
  <si>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</si>
  <si>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</si>
  <si>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</si>
  <si>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</si>
  <si>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</si>
  <si>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</si>
  <si>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</si>
  <si>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</si>
  <si>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</si>
  <si>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</si>
  <si>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</si>
  <si>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</si>
  <si>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</si>
  <si>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</si>
  <si>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</si>
  <si>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</si>
  <si>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</si>
  <si>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</si>
  <si>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</si>
  <si>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</si>
  <si>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</si>
  <si>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</si>
  <si>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</si>
  <si>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</si>
  <si>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</si>
  <si>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</si>
  <si>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</si>
  <si>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</si>
  <si>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</si>
  <si>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</si>
  <si>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</si>
  <si>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</si>
  <si>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</si>
  <si>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</si>
  <si>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</si>
  <si>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</si>
  <si>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</si>
  <si>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</si>
  <si>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</si>
  <si>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</si>
  <si>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</si>
  <si>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</si>
  <si>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</si>
  <si>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</si>
  <si>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</si>
  <si>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</si>
  <si>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</si>
  <si>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</si>
  <si>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</si>
  <si>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</si>
  <si>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</si>
  <si>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</si>
  <si>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</si>
  <si>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</si>
  <si>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</si>
  <si>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</si>
  <si>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</si>
  <si>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</si>
  <si>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</si>
  <si>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</si>
  <si>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</si>
  <si>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</si>
  <si>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</si>
  <si>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</si>
  <si>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</si>
  <si>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</si>
  <si>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</si>
  <si>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</si>
  <si>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</si>
  <si>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</si>
  <si>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</si>
  <si>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</si>
  <si>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</si>
  <si>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</si>
  <si>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</si>
  <si>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</si>
  <si>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</si>
  <si>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</si>
  <si>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</si>
  <si>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</si>
  <si>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</si>
  <si>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</si>
  <si>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</si>
  <si>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</si>
  <si>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</si>
  <si>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</si>
  <si>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</si>
  <si>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</si>
  <si>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</si>
  <si>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</si>
  <si>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</si>
  <si>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</si>
  <si>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</si>
  <si>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</si>
  <si>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</si>
  <si>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</si>
  <si>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</si>
  <si>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</si>
  <si>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</si>
  <si>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</si>
  <si>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</si>
  <si>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</si>
  <si>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</si>
  <si>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</si>
  <si>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</si>
  <si>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</si>
  <si>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</si>
  <si>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</si>
  <si>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</si>
  <si>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</si>
  <si>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</si>
  <si>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</si>
  <si>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</si>
  <si>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</si>
  <si>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</si>
  <si>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</si>
  <si>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</si>
  <si>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</si>
  <si>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</si>
  <si>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</si>
  <si>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</si>
  <si>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</si>
  <si>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</si>
  <si>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</si>
  <si>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</si>
  <si>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</si>
  <si>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</si>
  <si>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</si>
  <si>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</si>
  <si>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</si>
  <si>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</si>
  <si>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</si>
  <si>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</si>
  <si>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</si>
  <si>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</si>
  <si>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</si>
  <si>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</si>
  <si>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</si>
  <si>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</si>
  <si>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</si>
  <si>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</si>
  <si>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</si>
  <si>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</si>
  <si>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</si>
  <si>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</si>
  <si>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</si>
  <si>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</si>
  <si>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</si>
  <si>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</si>
  <si>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</si>
  <si>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</si>
  <si>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</si>
  <si>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</si>
  <si>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</si>
  <si>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</si>
  <si>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</si>
  <si>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</si>
  <si>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</si>
  <si>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</si>
  <si>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</si>
  <si>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</si>
  <si>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</si>
  <si>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</si>
  <si>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</si>
  <si>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</si>
  <si>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</si>
  <si>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</si>
  <si>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</si>
  <si>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</si>
  <si>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</si>
  <si>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</si>
  <si>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</si>
  <si>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</si>
  <si>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</si>
  <si>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</si>
  <si>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</si>
  <si>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</si>
  <si>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</si>
  <si>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</si>
  <si>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</si>
  <si>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</si>
  <si>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</si>
  <si>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</si>
  <si>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</si>
  <si>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</si>
  <si>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</si>
  <si>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</si>
  <si>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</si>
  <si>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</si>
  <si>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</si>
  <si>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</si>
  <si>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</si>
  <si>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</si>
  <si>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</si>
  <si>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</si>
  <si>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</si>
  <si>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</si>
  <si>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</si>
  <si>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</si>
  <si>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</si>
  <si>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</si>
  <si>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</si>
  <si>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</si>
  <si>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</si>
  <si>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</si>
  <si>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</si>
  <si>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</si>
  <si>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</si>
  <si>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</si>
  <si>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</si>
  <si>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</si>
  <si>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</si>
  <si>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</si>
  <si>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</si>
  <si>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</si>
  <si>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</si>
  <si>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</si>
  <si>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</si>
  <si>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</si>
  <si>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</si>
  <si>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</si>
  <si>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</si>
  <si>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</si>
  <si>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</si>
  <si>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</si>
  <si>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</si>
  <si>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</si>
  <si>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</si>
  <si>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</si>
  <si>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</si>
  <si>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</si>
  <si>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</si>
  <si>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</si>
  <si>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</si>
  <si>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</si>
  <si>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</si>
  <si>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</si>
  <si>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</si>
  <si>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</si>
  <si>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</si>
  <si>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</si>
  <si>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</si>
  <si>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</si>
  <si>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</si>
  <si>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</si>
  <si>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</si>
  <si>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</si>
  <si>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</si>
  <si>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</si>
  <si>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</si>
  <si>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</si>
  <si>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</si>
  <si>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</si>
  <si>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</si>
  <si>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</si>
  <si>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</si>
  <si>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</si>
  <si>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</si>
  <si>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</si>
  <si>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</si>
  <si>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</si>
  <si>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</si>
  <si>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</si>
  <si>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</si>
  <si>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</si>
  <si>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</si>
  <si>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</si>
  <si>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</si>
  <si>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</si>
  <si>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</si>
  <si>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</si>
  <si>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</si>
  <si>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</si>
  <si>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</si>
  <si>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</si>
  <si>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</si>
  <si>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</si>
  <si>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</si>
  <si>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</si>
  <si>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</si>
  <si>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</si>
  <si>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</si>
  <si>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</si>
  <si>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</si>
  <si>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</si>
  <si>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</si>
  <si>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</si>
  <si>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</si>
  <si>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</si>
  <si>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</si>
  <si>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</si>
  <si>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</si>
  <si>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</si>
  <si>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</si>
  <si>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</si>
  <si>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</si>
  <si>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</si>
  <si>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</si>
  <si>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</si>
  <si>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</si>
  <si>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</si>
  <si>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</si>
  <si>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</si>
  <si>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</si>
  <si>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</si>
  <si>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</si>
  <si>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</si>
  <si>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</si>
  <si>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</si>
  <si>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</si>
  <si>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</si>
  <si>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</si>
  <si>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</si>
  <si>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</si>
  <si>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</si>
  <si>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</si>
  <si>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</si>
  <si>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</si>
  <si>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</si>
  <si>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</si>
  <si>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</si>
  <si>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</si>
  <si>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</si>
  <si>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</si>
  <si>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</si>
  <si>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</si>
  <si>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</si>
  <si>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</si>
  <si>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</si>
  <si>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</si>
  <si>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</si>
  <si>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</si>
  <si>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</si>
  <si>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</si>
  <si>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</si>
  <si>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</si>
  <si>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</si>
  <si>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</si>
  <si>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</si>
  <si>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</si>
  <si>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</si>
  <si>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</si>
  <si>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</si>
  <si>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</si>
  <si>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</si>
  <si>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</si>
  <si>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</si>
  <si>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</si>
  <si>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</si>
  <si>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</si>
  <si>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</si>
  <si>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</si>
  <si>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</si>
  <si>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</si>
  <si>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</si>
  <si>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</si>
  <si>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</si>
  <si>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</si>
  <si>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</si>
  <si>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</si>
  <si>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</si>
  <si>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</si>
  <si>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</si>
  <si>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</si>
  <si>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</si>
  <si>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</si>
  <si>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</si>
  <si>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</si>
  <si>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</si>
  <si>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</si>
  <si>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</si>
  <si>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</si>
  <si>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</si>
  <si>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</si>
  <si>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</si>
  <si>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</si>
  <si>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</si>
  <si>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</si>
  <si>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</si>
  <si>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</si>
  <si>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</si>
  <si>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</si>
  <si>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</si>
  <si>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</si>
  <si>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</si>
  <si>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</si>
  <si>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</si>
  <si>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</si>
  <si>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</si>
  <si>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</si>
  <si>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</si>
  <si>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</si>
  <si>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</si>
  <si>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</si>
  <si>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</si>
  <si>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</si>
  <si>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</si>
  <si>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</si>
  <si>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</si>
  <si>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</si>
  <si>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</si>
  <si>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</si>
  <si>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</si>
  <si>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</si>
  <si>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</si>
  <si>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</si>
  <si>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</si>
  <si>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</si>
  <si>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</si>
  <si>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</si>
  <si>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</si>
  <si>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</si>
  <si>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</si>
  <si>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</si>
  <si>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</si>
  <si>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</si>
  <si>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</si>
  <si>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</si>
  <si>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</si>
  <si>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</si>
  <si>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</si>
  <si>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</si>
  <si>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</si>
  <si>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</si>
  <si>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</si>
  <si>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</si>
  <si>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</si>
  <si>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</si>
  <si>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</si>
  <si>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</si>
  <si>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</si>
  <si>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</si>
  <si>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</si>
  <si>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</si>
  <si>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</si>
  <si>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</si>
  <si>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</si>
  <si>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</si>
  <si>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</si>
  <si>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</si>
  <si>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</si>
  <si>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</si>
  <si>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</si>
  <si>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</si>
  <si>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</si>
  <si>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</si>
  <si>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</si>
  <si>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</si>
  <si>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</si>
  <si>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</si>
  <si>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</si>
  <si>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</si>
  <si>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</si>
  <si>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</si>
  <si>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</si>
  <si>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</si>
  <si>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</si>
  <si>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</si>
  <si>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</si>
  <si>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</si>
  <si>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</si>
  <si>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</si>
  <si>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</si>
  <si>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</si>
  <si>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</si>
  <si>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</si>
  <si>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</si>
  <si>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</si>
  <si>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</si>
  <si>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</si>
  <si>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</si>
  <si>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</si>
  <si>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</si>
  <si>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</si>
  <si>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</si>
  <si>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</si>
  <si>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</si>
  <si>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</si>
  <si>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</si>
  <si>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</si>
  <si>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</si>
  <si>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</si>
  <si>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</si>
  <si>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</si>
  <si>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</si>
  <si>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</si>
  <si>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</si>
  <si>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</si>
  <si>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</si>
  <si>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</si>
  <si>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</si>
  <si>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</si>
  <si>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</si>
  <si>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</si>
  <si>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</si>
  <si>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</si>
  <si>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</si>
  <si>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</si>
  <si>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</si>
  <si>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</si>
  <si>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</si>
  <si>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</si>
  <si>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</si>
  <si>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</si>
  <si>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</si>
  <si>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</si>
  <si>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</si>
  <si>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</si>
  <si>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</si>
  <si>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</si>
  <si>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</si>
  <si>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</si>
  <si>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</si>
  <si>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</si>
  <si>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</si>
  <si>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</si>
  <si>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</si>
  <si>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</si>
  <si>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</si>
  <si>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</si>
  <si>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</si>
  <si>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</si>
  <si>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</si>
  <si>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</si>
  <si>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</si>
  <si>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</si>
  <si>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</si>
  <si>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</si>
  <si>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</si>
  <si>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</si>
  <si>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</si>
  <si>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</si>
  <si>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</si>
  <si>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</si>
  <si>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</si>
  <si>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</si>
  <si>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</si>
  <si>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</si>
  <si>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</si>
  <si>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</si>
  <si>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</si>
  <si>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</si>
  <si>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</si>
  <si>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</si>
  <si>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</si>
  <si>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</si>
  <si>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</si>
  <si>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</si>
  <si>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</si>
  <si>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</si>
  <si>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</si>
  <si>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</si>
  <si>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</si>
  <si>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</si>
  <si>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</si>
  <si>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</si>
  <si>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</si>
  <si>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</si>
  <si>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</si>
  <si>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</si>
  <si>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</si>
  <si>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</si>
  <si>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</si>
  <si>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</si>
  <si>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</si>
  <si>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</si>
  <si>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</si>
  <si>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</si>
  <si>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</si>
  <si>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</si>
  <si>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</si>
  <si>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</si>
  <si>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</si>
  <si>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</si>
  <si>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</si>
  <si>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</si>
  <si>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</si>
  <si>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</si>
  <si>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</si>
  <si>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</si>
  <si>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</si>
  <si>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</si>
  <si>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</si>
  <si>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</si>
  <si>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</si>
  <si>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</si>
  <si>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</si>
  <si>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</si>
  <si>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</si>
  <si>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</si>
  <si>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</si>
  <si>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</si>
  <si>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</si>
  <si>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</si>
  <si>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</si>
  <si>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</si>
  <si>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</si>
  <si>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</si>
  <si>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</si>
  <si>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</si>
  <si>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</si>
  <si>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</si>
  <si>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</si>
  <si>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</si>
  <si>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</si>
  <si>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</si>
  <si>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</si>
  <si>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</si>
  <si>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</si>
  <si>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</si>
  <si>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</si>
  <si>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</si>
  <si>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</si>
  <si>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</si>
  <si>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</si>
  <si>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</si>
  <si>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</si>
  <si>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</si>
  <si>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</si>
  <si>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</si>
  <si>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</si>
  <si>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</si>
  <si>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</si>
  <si>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</si>
  <si>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</si>
  <si>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</si>
  <si>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</si>
  <si>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</si>
  <si>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</si>
  <si>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</si>
  <si>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</si>
  <si>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</si>
  <si>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</si>
  <si>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</si>
  <si>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</si>
  <si>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</si>
  <si>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</si>
  <si>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</si>
  <si>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</si>
  <si>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</si>
  <si>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</si>
  <si>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</si>
  <si>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</si>
  <si>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</si>
  <si>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</si>
  <si>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</si>
  <si>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</si>
  <si>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</si>
  <si>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</si>
  <si>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</si>
  <si>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</si>
  <si>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</si>
  <si>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</si>
  <si>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</si>
  <si>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</si>
  <si>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</si>
  <si>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</si>
  <si>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</si>
  <si>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</si>
  <si>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</si>
  <si>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</si>
  <si>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</si>
  <si>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</si>
  <si>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</si>
  <si>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</si>
  <si>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</si>
  <si>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</si>
  <si>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</si>
  <si>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</si>
  <si>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</si>
  <si>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</si>
  <si>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</si>
  <si>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</si>
  <si>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</si>
  <si>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</si>
  <si>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</si>
  <si>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</si>
  <si>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</si>
  <si>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</si>
  <si>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</si>
  <si>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</si>
  <si>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</si>
  <si>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</si>
  <si>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</si>
  <si>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</si>
  <si>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</si>
  <si>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</si>
  <si>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</si>
  <si>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</si>
  <si>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</si>
  <si>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</si>
  <si>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</si>
  <si>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</si>
  <si>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</si>
  <si>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</si>
  <si>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</si>
  <si>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</si>
  <si>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</si>
  <si>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</si>
  <si>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</si>
  <si>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</si>
  <si>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</si>
  <si>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</si>
  <si>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</si>
  <si>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</si>
  <si>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</si>
  <si>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</si>
  <si>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</si>
  <si>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</si>
  <si>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</si>
  <si>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</si>
  <si>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</si>
  <si>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</si>
  <si>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</si>
  <si>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</si>
  <si>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</si>
  <si>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</si>
  <si>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</si>
  <si>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</si>
  <si>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</si>
  <si>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</si>
  <si>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</si>
  <si>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</si>
  <si>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</si>
  <si>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</si>
  <si>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</si>
  <si>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</si>
  <si>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</si>
  <si>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</si>
  <si>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</si>
  <si>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</si>
  <si>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</si>
  <si>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</si>
  <si>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</si>
  <si>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</si>
  <si>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</si>
  <si>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</si>
  <si>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</si>
  <si>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</si>
  <si>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</si>
  <si>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</si>
  <si>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</si>
  <si>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</si>
  <si>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</si>
  <si>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</si>
  <si>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</si>
  <si>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</si>
  <si>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</si>
  <si>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</si>
  <si>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</si>
  <si>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</si>
  <si>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</si>
  <si>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</si>
  <si>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</si>
  <si>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</si>
  <si>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</si>
  <si>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</si>
  <si>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</si>
  <si>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</si>
  <si>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</si>
  <si>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</si>
  <si>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</si>
  <si>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</si>
  <si>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</si>
  <si>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</si>
  <si>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</si>
  <si>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</si>
  <si>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</si>
  <si>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</si>
  <si>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</si>
  <si>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</si>
  <si>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</si>
  <si>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</si>
  <si>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</si>
  <si>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</si>
  <si>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</si>
  <si>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</si>
  <si>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</si>
  <si>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</si>
  <si>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</si>
  <si>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</si>
  <si>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</si>
  <si>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</si>
  <si>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</si>
  <si>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</si>
  <si>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</si>
  <si>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</si>
  <si>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</si>
  <si>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</si>
  <si>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</si>
  <si>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</si>
  <si>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</si>
  <si>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</si>
  <si>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</si>
  <si>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</si>
  <si>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</si>
  <si>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</si>
  <si>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</si>
  <si>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</si>
  <si>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</si>
  <si>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</si>
  <si>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</si>
  <si>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</si>
  <si>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</si>
  <si>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</si>
  <si>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</si>
  <si>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</si>
  <si>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</si>
  <si>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</si>
  <si>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</si>
  <si>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</si>
  <si>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</si>
  <si>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</si>
  <si>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</si>
  <si>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</si>
  <si>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</si>
  <si>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</si>
  <si>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</si>
  <si>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</si>
  <si>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</si>
  <si>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</si>
  <si>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</si>
  <si>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</si>
  <si>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</si>
  <si>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</si>
  <si>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</si>
  <si>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</si>
  <si>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</si>
  <si>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</si>
  <si>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</si>
  <si>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</si>
  <si>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</si>
  <si>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</si>
  <si>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</si>
  <si>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</si>
  <si>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</si>
  <si>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</si>
  <si>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</si>
  <si>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</si>
  <si>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</si>
  <si>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</si>
  <si>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</si>
  <si>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</si>
  <si>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</si>
  <si>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</si>
  <si>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</si>
  <si>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</si>
  <si>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</si>
  <si>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</si>
  <si>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</si>
  <si>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</si>
  <si>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</si>
  <si>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</si>
  <si>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</si>
  <si>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</si>
  <si>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</si>
  <si>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</si>
  <si>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</si>
  <si>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</si>
  <si>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</si>
  <si>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</si>
  <si>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</si>
  <si>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</si>
  <si>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</si>
  <si>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</si>
  <si>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</si>
  <si>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</si>
  <si>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</si>
  <si>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</si>
  <si>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</si>
  <si>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</si>
  <si>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</si>
  <si>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</si>
  <si>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</si>
  <si>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</si>
  <si>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</si>
  <si>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</si>
  <si>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</si>
  <si>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</si>
  <si>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</si>
  <si>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</si>
  <si>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</si>
  <si>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</si>
  <si>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</si>
  <si>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</si>
  <si>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</si>
  <si>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</si>
  <si>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</si>
  <si>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</si>
  <si>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</si>
  <si>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</si>
  <si>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</si>
  <si>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</si>
  <si>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</si>
  <si>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</si>
  <si>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</si>
  <si>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</si>
  <si>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</si>
  <si>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</si>
  <si>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</si>
  <si>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</si>
  <si>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</si>
  <si>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</si>
  <si>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</si>
  <si>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</si>
  <si>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</si>
  <si>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</si>
  <si>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</si>
  <si>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</si>
  <si>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</si>
  <si>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</si>
  <si>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</si>
  <si>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</si>
  <si>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</si>
  <si>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</si>
  <si>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</si>
  <si>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</si>
  <si>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</si>
  <si>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</si>
  <si>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</si>
  <si>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</si>
  <si>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</si>
  <si>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</si>
  <si>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</si>
  <si>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</si>
  <si>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</si>
  <si>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</si>
  <si>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</si>
  <si>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</si>
  <si>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</si>
  <si>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</si>
  <si>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</si>
  <si>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</si>
  <si>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</si>
  <si>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</si>
  <si>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</si>
  <si>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</si>
  <si>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</si>
  <si>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</si>
  <si>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</si>
  <si>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</si>
  <si>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</si>
  <si>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</si>
  <si>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</si>
  <si>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</si>
  <si>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</si>
  <si>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</si>
  <si>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</si>
  <si>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</si>
  <si>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</si>
  <si>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</si>
  <si>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</si>
  <si>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</si>
  <si>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</si>
  <si>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</si>
  <si>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</si>
  <si>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</si>
  <si>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</si>
  <si>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</si>
  <si>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</si>
  <si>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</si>
  <si>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</si>
  <si>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</si>
  <si>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</si>
  <si>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</si>
  <si>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</si>
  <si>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</si>
  <si>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</si>
  <si>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</si>
  <si>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</si>
  <si>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</si>
  <si>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</si>
  <si>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</si>
  <si>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</si>
  <si>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</si>
  <si>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</si>
  <si>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</si>
  <si>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</si>
  <si>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</si>
  <si>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</si>
  <si>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</si>
  <si>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</si>
  <si>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</si>
  <si>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</si>
  <si>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</si>
  <si>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</si>
  <si>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</si>
  <si>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</si>
  <si>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</si>
  <si>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</si>
  <si>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</si>
  <si>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</si>
  <si>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</si>
  <si>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</si>
  <si>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</si>
  <si>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</si>
  <si>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</si>
  <si>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</si>
  <si>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</si>
  <si>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</si>
  <si>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</si>
  <si>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</si>
  <si>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</si>
  <si>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</si>
  <si>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</si>
  <si>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</si>
  <si>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</si>
  <si>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</si>
  <si>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</si>
  <si>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</si>
  <si>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</si>
  <si>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</si>
  <si>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</si>
  <si>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</si>
  <si>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</si>
  <si>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</si>
  <si>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</si>
  <si>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</si>
  <si>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</si>
  <si>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</si>
  <si>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</si>
  <si>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</si>
  <si>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</si>
  <si>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</si>
  <si>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</si>
  <si>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</si>
  <si>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</si>
  <si>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</si>
  <si>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</si>
  <si>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</si>
  <si>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</si>
  <si>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</si>
  <si>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</si>
  <si>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</si>
  <si>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</si>
  <si>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</si>
  <si>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</si>
  <si>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</si>
  <si>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</si>
  <si>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</si>
  <si>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</si>
  <si>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</si>
  <si>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</si>
  <si>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</si>
  <si>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</si>
  <si>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</si>
  <si>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</si>
  <si>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</si>
  <si>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</si>
  <si>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</si>
  <si>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</si>
  <si>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</si>
  <si>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</si>
  <si>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</si>
  <si>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</si>
  <si>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</si>
  <si>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</si>
  <si>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</si>
  <si>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</si>
  <si>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</si>
  <si>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</si>
  <si>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</si>
  <si>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</si>
  <si>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</si>
  <si>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</si>
  <si>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</si>
  <si>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</si>
  <si>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</si>
  <si>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</si>
  <si>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</si>
  <si>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</si>
  <si>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</si>
  <si>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</si>
  <si>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</si>
  <si>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</si>
  <si>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</si>
  <si>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</si>
  <si>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</si>
  <si>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</si>
  <si>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</si>
  <si>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</si>
  <si>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</si>
  <si>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</si>
  <si>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</si>
  <si>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</si>
  <si>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</si>
  <si>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</si>
  <si>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</si>
  <si>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</si>
  <si>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</si>
  <si>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</si>
  <si>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</si>
  <si>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</si>
  <si>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</si>
  <si>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</si>
  <si>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</si>
  <si>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</si>
  <si>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</si>
  <si>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</si>
  <si>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</si>
  <si>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</si>
  <si>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</si>
  <si>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</si>
  <si>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</si>
  <si>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</si>
  <si>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</si>
  <si>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</si>
  <si>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</si>
  <si>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</si>
  <si>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</si>
  <si>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</si>
  <si>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</si>
  <si>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</si>
  <si>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</si>
  <si>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</si>
  <si>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</si>
  <si>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</si>
  <si>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</si>
  <si>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</si>
  <si>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</si>
  <si>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</si>
  <si>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</si>
  <si>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</si>
  <si>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</si>
  <si>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</si>
  <si>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</si>
  <si>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</si>
  <si>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</si>
  <si>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</si>
  <si>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</si>
  <si>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</si>
  <si>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</si>
  <si>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</si>
  <si>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</si>
  <si>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</si>
  <si>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</si>
  <si>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</si>
  <si>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</si>
  <si>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</si>
  <si>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</si>
  <si>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</si>
  <si>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</si>
  <si>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</si>
  <si>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</si>
  <si>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</si>
  <si>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</si>
  <si>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</si>
  <si>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</si>
  <si>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</si>
  <si>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</si>
  <si>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</si>
  <si>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</si>
  <si>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</si>
  <si>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</si>
  <si>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</si>
  <si>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</si>
  <si>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</si>
  <si>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</si>
  <si>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</si>
  <si>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</si>
  <si>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</si>
  <si>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</si>
  <si>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</si>
  <si>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</si>
  <si>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</si>
  <si>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</si>
  <si>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</si>
  <si>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</si>
  <si>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</si>
  <si>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</si>
  <si>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</si>
  <si>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</si>
  <si>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</si>
  <si>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</si>
  <si>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</si>
  <si>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</si>
  <si>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</si>
  <si>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</si>
  <si>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</si>
  <si>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</si>
  <si>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</si>
  <si>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</si>
  <si>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</si>
  <si>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</si>
  <si>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</si>
  <si>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</si>
  <si>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</si>
  <si>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</si>
  <si>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</si>
  <si>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</si>
  <si>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</si>
  <si>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</si>
  <si>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</si>
  <si>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</si>
  <si>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</si>
  <si>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</si>
  <si>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</si>
  <si>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</si>
  <si>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</si>
  <si>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</si>
  <si>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</si>
  <si>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</si>
  <si>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</si>
  <si>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</si>
  <si>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</si>
  <si>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</si>
  <si>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</si>
  <si>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</si>
  <si>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</si>
  <si>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</si>
  <si>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</si>
  <si>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</si>
  <si>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</si>
  <si>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</si>
  <si>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</si>
  <si>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</si>
  <si>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</si>
  <si>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</si>
  <si>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</si>
  <si>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</si>
  <si>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</si>
  <si>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</si>
  <si>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</si>
  <si>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</si>
  <si>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</si>
  <si>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</si>
  <si>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</si>
  <si>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</si>
  <si>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</si>
  <si>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</si>
  <si>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</si>
  <si>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</si>
  <si>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</si>
  <si>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</si>
  <si>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</si>
  <si>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</si>
  <si>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</si>
  <si>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</si>
  <si>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</si>
  <si>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</si>
  <si>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</si>
  <si>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</si>
  <si>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</si>
  <si>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</si>
  <si>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</si>
  <si>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</si>
  <si>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</si>
  <si>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</si>
  <si>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</si>
  <si>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</si>
  <si>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</si>
  <si>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</si>
  <si>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</si>
  <si>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</si>
  <si>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</si>
  <si>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</si>
  <si>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</si>
  <si>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</si>
  <si>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</si>
  <si>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</si>
  <si>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</si>
  <si>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</si>
  <si>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</si>
  <si>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</si>
  <si>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</si>
  <si>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</si>
  <si>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</si>
  <si>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</si>
  <si>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</si>
  <si>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</si>
  <si>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</si>
  <si>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</si>
  <si>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</si>
  <si>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</si>
  <si>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</si>
  <si>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</si>
  <si>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</si>
  <si>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</si>
  <si>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</si>
  <si>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</si>
  <si>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</si>
  <si>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</si>
  <si>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</si>
  <si>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</si>
  <si>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</si>
  <si>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</si>
  <si>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</si>
  <si>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</si>
  <si>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</si>
  <si>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</si>
  <si>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</si>
  <si>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</si>
  <si>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</si>
  <si>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</si>
  <si>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</si>
  <si>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</si>
  <si>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</si>
  <si>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</si>
  <si>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</si>
  <si>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</si>
  <si>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</si>
  <si>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</si>
  <si>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</si>
  <si>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</si>
  <si>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</si>
  <si>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</si>
  <si>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</si>
  <si>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</si>
  <si>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</si>
  <si>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</si>
  <si>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</si>
  <si>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</si>
  <si>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</si>
  <si>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</si>
  <si>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</si>
  <si>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</si>
  <si>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</si>
  <si>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</si>
  <si>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</si>
  <si>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</si>
  <si>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</si>
  <si>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</si>
  <si>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</si>
  <si>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</si>
  <si>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</si>
  <si>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</si>
  <si>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</si>
  <si>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</si>
  <si>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</si>
  <si>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</si>
  <si>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</si>
  <si>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</si>
  <si>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</si>
  <si>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</si>
  <si>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</si>
  <si>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</si>
  <si>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</si>
  <si>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</si>
  <si>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</si>
  <si>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</si>
  <si>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</si>
  <si>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</si>
  <si>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</si>
  <si>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</si>
  <si>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</si>
  <si>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</si>
  <si>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</si>
  <si>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</si>
  <si>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</si>
  <si>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</si>
  <si>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</si>
  <si>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</si>
  <si>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</si>
  <si>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</si>
  <si>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</si>
  <si>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</si>
  <si>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</si>
  <si>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</si>
  <si>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</si>
  <si>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</si>
  <si>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</si>
  <si>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</si>
  <si>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</si>
  <si>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</si>
  <si>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</si>
  <si>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</si>
  <si>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</si>
  <si>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</si>
  <si>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</si>
  <si>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</si>
  <si>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</si>
  <si>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</si>
  <si>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</si>
  <si>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</si>
  <si>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</si>
  <si>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</si>
  <si>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</si>
  <si>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</si>
  <si>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</si>
  <si>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</si>
  <si>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</si>
  <si>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</si>
  <si>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</si>
  <si>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</si>
  <si>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</si>
  <si>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</si>
  <si>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</si>
  <si>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</si>
  <si>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</si>
  <si>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</si>
  <si>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</si>
  <si>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</si>
  <si>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</si>
  <si>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</si>
  <si>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</si>
  <si>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</si>
  <si>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</si>
  <si>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</si>
  <si>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</si>
  <si>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</si>
  <si>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</si>
  <si>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</si>
  <si>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</si>
  <si>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</si>
  <si>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</si>
  <si>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</si>
  <si>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</si>
  <si>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</si>
  <si>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</si>
  <si>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</si>
  <si>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</si>
  <si>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</si>
  <si>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</si>
  <si>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</si>
  <si>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</si>
  <si>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</si>
  <si>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</si>
  <si>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</si>
  <si>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</si>
  <si>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</si>
  <si>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</si>
  <si>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</si>
  <si>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</si>
  <si>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</si>
  <si>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</si>
  <si>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</si>
  <si>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</si>
  <si>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</si>
  <si>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</si>
  <si>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</si>
  <si>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</si>
  <si>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</si>
  <si>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</si>
  <si>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</si>
  <si>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</si>
  <si>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</si>
  <si>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</si>
  <si>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</si>
  <si>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</si>
  <si>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</si>
  <si>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</si>
  <si>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</si>
  <si>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</si>
  <si>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</si>
  <si>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</si>
  <si>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</si>
  <si>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</si>
  <si>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</si>
  <si>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</si>
  <si>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</si>
  <si>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</si>
  <si>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</si>
  <si>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</si>
  <si>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</si>
  <si>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</si>
  <si>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</si>
  <si>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</si>
  <si>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</si>
  <si>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</si>
  <si>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</si>
  <si>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</si>
  <si>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</si>
  <si>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</si>
  <si>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</si>
  <si>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</si>
  <si>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</si>
  <si>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</si>
  <si>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</si>
  <si>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</si>
  <si>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</si>
  <si>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</si>
  <si>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</si>
  <si>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</si>
  <si>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</si>
  <si>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</si>
  <si>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</si>
  <si>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</si>
  <si>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</si>
  <si>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</si>
  <si>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</si>
  <si>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</si>
  <si>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</si>
  <si>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</si>
  <si>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</si>
  <si>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</si>
  <si>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</si>
  <si>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</si>
  <si>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</si>
  <si>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</si>
  <si>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</si>
  <si>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</si>
  <si>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</si>
  <si>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</si>
  <si>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</si>
  <si>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</si>
  <si>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</si>
  <si>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</si>
  <si>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</si>
  <si>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</si>
  <si>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</si>
  <si>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</si>
  <si>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</si>
  <si>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</si>
  <si>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</si>
  <si>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</si>
  <si>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</si>
  <si>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</si>
  <si>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</si>
  <si>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</si>
  <si>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</si>
  <si>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</si>
  <si>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</si>
  <si>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</si>
  <si>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</si>
  <si>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</si>
  <si>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</si>
  <si>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</si>
  <si>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</si>
  <si>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</si>
  <si>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</si>
  <si>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</si>
  <si>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</si>
  <si>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</si>
  <si>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</si>
  <si>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</si>
  <si>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</si>
  <si>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</si>
  <si>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</si>
  <si>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</si>
  <si>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</si>
  <si>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</si>
  <si>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</si>
  <si>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</si>
  <si>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</si>
  <si>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</si>
  <si>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</si>
  <si>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</si>
  <si>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</si>
  <si>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</si>
  <si>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</si>
  <si>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</si>
  <si>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</si>
  <si>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</si>
  <si>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</si>
  <si>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</si>
  <si>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</si>
  <si>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</si>
  <si>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</si>
  <si>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</si>
  <si>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</si>
  <si>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</si>
  <si>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</si>
  <si>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</si>
  <si>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</si>
  <si>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</si>
  <si>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</si>
  <si>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</si>
  <si>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</si>
  <si>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</si>
  <si>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</si>
  <si>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</si>
  <si>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</si>
  <si>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</si>
  <si>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</si>
  <si>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</si>
  <si>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</si>
  <si>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</si>
  <si>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</si>
  <si>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</si>
  <si>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</si>
  <si>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</si>
  <si>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</si>
  <si>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</si>
  <si>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</si>
  <si>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</si>
  <si>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</si>
  <si>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</si>
  <si>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</si>
  <si>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</si>
  <si>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</si>
  <si>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</si>
  <si>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</si>
  <si>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</si>
  <si>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</si>
  <si>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</si>
  <si>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</si>
  <si>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</si>
  <si>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</si>
  <si>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</si>
  <si>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</si>
  <si>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</si>
  <si>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</si>
  <si>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</si>
  <si>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</si>
  <si>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</si>
  <si>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</si>
  <si>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</si>
  <si>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</si>
  <si>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</si>
  <si>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</si>
  <si>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</si>
  <si>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</si>
  <si>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</si>
  <si>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</si>
  <si>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</si>
  <si>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</si>
  <si>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</si>
  <si>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</si>
  <si>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</si>
  <si>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</si>
  <si>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</si>
  <si>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</si>
  <si>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</si>
  <si>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</si>
  <si>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</si>
  <si>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</si>
  <si>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</si>
  <si>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</si>
  <si>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</si>
  <si>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</si>
  <si>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</si>
  <si>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</si>
  <si>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</si>
  <si>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</si>
  <si>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</si>
  <si>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</si>
  <si>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</si>
  <si>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</si>
  <si>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</si>
  <si>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</si>
  <si>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</si>
  <si>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</si>
  <si>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</si>
  <si>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</si>
  <si>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</si>
  <si>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</si>
  <si>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</si>
  <si>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</si>
  <si>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</si>
  <si>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</si>
  <si>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</si>
  <si>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</si>
  <si>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</si>
  <si>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</si>
  <si>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</si>
  <si>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</si>
  <si>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</si>
  <si>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</si>
  <si>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</si>
  <si>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</si>
  <si>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</si>
  <si>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</si>
  <si>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</si>
  <si>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</si>
  <si>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</si>
  <si>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</si>
  <si>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</si>
  <si>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</si>
  <si>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</si>
  <si>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</si>
  <si>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</si>
  <si>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</si>
  <si>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</si>
  <si>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</si>
  <si>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</si>
  <si>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</si>
  <si>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</si>
  <si>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</si>
  <si>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</si>
  <si>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</si>
  <si>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</si>
  <si>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</si>
  <si>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</si>
  <si>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</si>
  <si>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</si>
  <si>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</si>
  <si>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</si>
  <si>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</si>
  <si>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</si>
  <si>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</si>
  <si>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</si>
  <si>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</si>
  <si>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</si>
  <si>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</si>
  <si>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</si>
  <si>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</si>
  <si>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</si>
  <si>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</si>
  <si>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</si>
  <si>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</si>
  <si>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</si>
  <si>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</si>
  <si>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</si>
  <si>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</si>
  <si>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</si>
  <si>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</si>
  <si>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</si>
  <si>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</si>
  <si>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</si>
  <si>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</si>
  <si>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</si>
  <si>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</si>
  <si>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</si>
  <si>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</si>
  <si>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</si>
  <si>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</si>
  <si>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</si>
  <si>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</si>
  <si>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</si>
  <si>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</si>
  <si>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</si>
  <si>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</si>
  <si>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</si>
  <si>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</si>
  <si>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</si>
  <si>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</si>
  <si>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</si>
  <si>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</si>
  <si>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</si>
  <si>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</si>
  <si>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</si>
  <si>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</si>
  <si>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</si>
  <si>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</si>
  <si>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</si>
  <si>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</si>
  <si>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</si>
  <si>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</si>
  <si>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</si>
  <si>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</si>
  <si>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</si>
  <si>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</si>
  <si>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</si>
  <si>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</si>
  <si>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</si>
  <si>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</si>
  <si>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</si>
  <si>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</si>
  <si>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</si>
  <si>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</si>
  <si>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</si>
  <si>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</si>
  <si>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</si>
  <si>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</si>
  <si>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</si>
  <si>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</si>
  <si>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</si>
  <si>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</si>
  <si>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</si>
  <si>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</si>
  <si>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</si>
  <si>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</si>
  <si>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</si>
  <si>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</si>
  <si>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</si>
  <si>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</si>
  <si>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</si>
  <si>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</si>
  <si>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</si>
  <si>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</si>
  <si>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</si>
  <si>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</si>
  <si>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</si>
  <si>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</si>
  <si>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</si>
  <si>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</si>
  <si>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</si>
  <si>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</si>
  <si>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</si>
  <si>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</si>
  <si>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</si>
  <si>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</si>
  <si>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</si>
  <si>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</si>
  <si>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</si>
  <si>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</si>
  <si>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</si>
  <si>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</si>
  <si>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</si>
  <si>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</si>
  <si>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</si>
  <si>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</si>
  <si>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</si>
  <si>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</si>
  <si>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</si>
  <si>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</si>
  <si>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</si>
  <si>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</si>
  <si>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</si>
  <si>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</si>
  <si>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</si>
  <si>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</si>
  <si>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</si>
  <si>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</si>
  <si>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</si>
  <si>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</si>
  <si>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</si>
  <si>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</si>
  <si>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</si>
  <si>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</si>
  <si>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</si>
  <si>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</si>
  <si>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</si>
  <si>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</si>
  <si>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</si>
  <si>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</si>
  <si>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</si>
  <si>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</si>
  <si>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</si>
  <si>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</si>
  <si>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</si>
  <si>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</si>
  <si>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</si>
  <si>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</si>
  <si>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</si>
  <si>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</si>
  <si>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</si>
  <si>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</si>
  <si>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</si>
  <si>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</si>
  <si>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</si>
  <si>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</si>
  <si>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</si>
  <si>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</si>
  <si>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</si>
  <si>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</si>
  <si>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</si>
  <si>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</si>
  <si>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</si>
  <si>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</si>
  <si>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</si>
  <si>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</si>
  <si>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</si>
  <si>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</si>
  <si>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</si>
  <si>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</si>
  <si>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</si>
  <si>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</si>
  <si>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</si>
  <si>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</si>
  <si>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</si>
  <si>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</si>
  <si>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</si>
  <si>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</si>
  <si>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</si>
  <si>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</si>
  <si>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</si>
  <si>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</si>
  <si>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</si>
  <si>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</si>
  <si>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</si>
  <si>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</si>
  <si>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</si>
  <si>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</si>
  <si>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</si>
  <si>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</si>
  <si>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</si>
  <si>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</si>
  <si>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</si>
  <si>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</si>
  <si>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</si>
  <si>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</si>
  <si>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</si>
  <si>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</si>
  <si>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</si>
  <si>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</si>
  <si>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</si>
  <si>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</si>
  <si>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</si>
  <si>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</si>
  <si>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</si>
  <si>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</si>
  <si>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</si>
  <si>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</si>
  <si>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</si>
  <si>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</si>
  <si>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</si>
  <si>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</si>
  <si>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</si>
  <si>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</si>
  <si>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</si>
  <si>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</si>
  <si>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</si>
  <si>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</si>
  <si>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</si>
  <si>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</si>
  <si>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</si>
  <si>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</si>
  <si>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</si>
  <si>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</si>
  <si>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</si>
  <si>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</si>
  <si>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</si>
  <si>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</si>
  <si>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</si>
  <si>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</si>
  <si>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</si>
  <si>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</si>
  <si>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</si>
  <si>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</si>
  <si>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</si>
  <si>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</si>
  <si>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</si>
  <si>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</si>
  <si>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</si>
  <si>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</si>
  <si>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</si>
  <si>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</si>
  <si>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</si>
  <si>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</si>
  <si>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</si>
  <si>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</si>
  <si>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</si>
  <si>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</si>
  <si>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</si>
  <si>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</si>
  <si>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</si>
  <si>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</si>
  <si>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</si>
  <si>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</si>
  <si>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</si>
  <si>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</si>
  <si>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</si>
  <si>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</si>
  <si>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</si>
  <si>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</si>
  <si>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</si>
  <si>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</si>
  <si>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</si>
  <si>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</si>
  <si>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</si>
  <si>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</si>
  <si>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</si>
  <si>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</si>
  <si>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</si>
  <si>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</si>
  <si>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</si>
  <si>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</si>
  <si>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</si>
  <si>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</si>
  <si>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</si>
  <si>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</si>
  <si>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</si>
  <si>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</si>
  <si>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</si>
  <si>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</si>
  <si>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</si>
  <si>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</si>
  <si>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</si>
  <si>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</si>
  <si>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</si>
  <si>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</si>
  <si>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</si>
  <si>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</si>
  <si>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</si>
  <si>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</si>
  <si>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</si>
  <si>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</si>
  <si>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</si>
  <si>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</si>
  <si>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</si>
  <si>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</si>
  <si>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</si>
  <si>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</si>
  <si>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</si>
  <si>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</si>
  <si>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</si>
  <si>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</si>
  <si>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</si>
  <si>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</si>
  <si>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</si>
  <si>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</si>
  <si>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</si>
  <si>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</si>
  <si>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</si>
  <si>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</si>
  <si>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</si>
  <si>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</si>
  <si>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</si>
  <si>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</si>
  <si>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</si>
  <si>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</si>
  <si>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</si>
  <si>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</si>
  <si>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</si>
  <si>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</si>
  <si>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</si>
  <si>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</si>
  <si>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</si>
  <si>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</si>
  <si>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</si>
  <si>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</si>
  <si>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</si>
  <si>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</si>
  <si>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</si>
  <si>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</si>
  <si>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</si>
  <si>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</si>
  <si>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</si>
  <si>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</si>
  <si>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</si>
  <si>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</si>
  <si>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</si>
  <si>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</si>
  <si>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</si>
  <si>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</si>
  <si>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</si>
  <si>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</si>
  <si>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</si>
  <si>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</si>
  <si>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</si>
  <si>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</si>
  <si>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</si>
  <si>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</si>
  <si>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</si>
  <si>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</si>
  <si>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</si>
  <si>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</si>
  <si>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</si>
  <si>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</si>
  <si>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</si>
  <si>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</si>
  <si>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</si>
  <si>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</si>
  <si>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</si>
  <si>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</si>
  <si>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</si>
  <si>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</si>
  <si>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</si>
  <si>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</si>
  <si>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</si>
  <si>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</si>
  <si>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</si>
  <si>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</si>
  <si>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</si>
  <si>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</si>
  <si>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</si>
  <si>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</si>
  <si>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</si>
  <si>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</si>
  <si>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</si>
  <si>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</si>
  <si>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</si>
  <si>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</si>
  <si>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</si>
  <si>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</si>
  <si>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</si>
  <si>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</si>
  <si>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</si>
  <si>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</si>
  <si>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</si>
  <si>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</si>
  <si>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</si>
  <si>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</si>
  <si>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</si>
  <si>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</si>
  <si>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</si>
  <si>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</si>
  <si>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</si>
  <si>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</si>
  <si>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</si>
  <si>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</si>
  <si>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</si>
  <si>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</si>
  <si>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</si>
  <si>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</si>
  <si>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</si>
  <si>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</si>
  <si>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</si>
  <si>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</si>
  <si>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</si>
  <si>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</si>
  <si>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</si>
  <si>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</si>
  <si>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</si>
  <si>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</si>
  <si>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</si>
  <si>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</si>
  <si>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</si>
  <si>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</si>
  <si>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</si>
  <si>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</si>
  <si>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</si>
  <si>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</si>
  <si>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</si>
  <si>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</si>
  <si>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</si>
  <si>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</si>
  <si>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</si>
  <si>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</si>
  <si>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</si>
  <si>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</si>
  <si>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</si>
  <si>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</si>
  <si>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</si>
  <si>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</si>
  <si>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</si>
  <si>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</si>
  <si>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</si>
  <si>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</si>
  <si>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</si>
  <si>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</si>
  <si>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</si>
  <si>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</si>
  <si>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</si>
  <si>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</si>
  <si>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</si>
  <si>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</si>
  <si>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</si>
  <si>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</si>
  <si>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</si>
  <si>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</si>
  <si>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</si>
  <si>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</si>
  <si>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</si>
  <si>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</si>
  <si>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</si>
  <si>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</si>
  <si>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</si>
  <si>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</si>
  <si>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</si>
  <si>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</si>
  <si>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</si>
  <si>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</si>
  <si>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</si>
  <si>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</si>
  <si>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</si>
  <si>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</si>
  <si>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</si>
  <si>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</si>
  <si>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</si>
  <si>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</si>
  <si>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</si>
  <si>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</si>
  <si>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</si>
  <si>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</si>
  <si>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</si>
  <si>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</si>
  <si>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</si>
  <si>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</si>
  <si>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</si>
  <si>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</si>
  <si>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</si>
  <si>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</si>
  <si>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</si>
  <si>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</si>
  <si>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</si>
  <si>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</si>
  <si>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</si>
  <si>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</si>
  <si>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</si>
  <si>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</si>
  <si>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</si>
  <si>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</si>
  <si>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</si>
  <si>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</si>
  <si>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</si>
  <si>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</si>
  <si>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</si>
  <si>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</si>
  <si>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</si>
  <si>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</si>
  <si>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</si>
  <si>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</si>
  <si>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</si>
  <si>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</si>
  <si>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</si>
  <si>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</si>
  <si>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</si>
  <si>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</si>
  <si>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</si>
  <si>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</si>
  <si>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</si>
  <si>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</si>
  <si>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</si>
  <si>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</si>
  <si>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</si>
  <si>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</si>
  <si>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</si>
  <si>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</si>
  <si>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</si>
  <si>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</si>
  <si>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</si>
  <si>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</si>
  <si>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</si>
  <si>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</si>
  <si>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</si>
  <si>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</si>
  <si>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</si>
  <si>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</si>
  <si>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</si>
  <si>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</si>
  <si>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</si>
  <si>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</si>
  <si>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</si>
  <si>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</si>
  <si>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</si>
  <si>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</si>
  <si>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</si>
  <si>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</si>
  <si>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</si>
  <si>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</si>
  <si>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</si>
  <si>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</si>
  <si>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</si>
  <si>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</si>
  <si>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</si>
  <si>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</si>
  <si>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</si>
  <si>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</si>
  <si>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</si>
  <si>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</si>
  <si>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</si>
  <si>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</si>
  <si>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</si>
  <si>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</si>
  <si>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</si>
  <si>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</si>
  <si>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</si>
  <si>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</si>
  <si>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</si>
  <si>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</si>
  <si>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</si>
  <si>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</si>
  <si>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</si>
  <si>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</si>
  <si>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</si>
  <si>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</si>
  <si>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</si>
  <si>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</si>
  <si>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</si>
  <si>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</si>
  <si>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</si>
  <si>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</si>
  <si>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</si>
  <si>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</si>
  <si>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</si>
  <si>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</si>
  <si>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</si>
  <si>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</si>
  <si>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</si>
  <si>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</si>
  <si>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</si>
  <si>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</si>
  <si>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</si>
  <si>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</si>
  <si>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</si>
  <si>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</si>
  <si>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</si>
  <si>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</si>
  <si>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</si>
  <si>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</si>
  <si>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</si>
  <si>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</si>
  <si>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</si>
  <si>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</si>
  <si>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</si>
  <si>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</si>
  <si>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</si>
  <si>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</si>
  <si>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</si>
  <si>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</si>
  <si>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</si>
  <si>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</si>
  <si>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</si>
  <si>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</si>
  <si>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</si>
  <si>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</si>
  <si>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</si>
  <si>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</si>
  <si>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</si>
  <si>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</si>
  <si>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</si>
  <si>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</si>
  <si>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</si>
  <si>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</si>
  <si>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</si>
  <si>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</si>
  <si>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</si>
  <si>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</si>
  <si>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</si>
  <si>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</si>
  <si>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</si>
  <si>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</si>
  <si>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</si>
  <si>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</si>
  <si>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</si>
  <si>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</si>
  <si>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</si>
  <si>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</si>
  <si>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</si>
  <si>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</si>
  <si>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</si>
  <si>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</si>
  <si>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</si>
  <si>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</si>
  <si>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</si>
  <si>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</si>
  <si>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</si>
  <si>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</si>
  <si>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</si>
  <si>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</si>
  <si>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</si>
  <si>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</si>
  <si>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</si>
  <si>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</si>
  <si>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</si>
  <si>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</si>
  <si>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</si>
  <si>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</si>
  <si>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</si>
  <si>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</si>
  <si>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</si>
  <si>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</si>
  <si>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</si>
  <si>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</si>
  <si>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</si>
  <si>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</si>
  <si>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</si>
  <si>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</si>
  <si>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</si>
  <si>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</si>
  <si>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</si>
  <si>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</si>
  <si>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</si>
  <si>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</si>
  <si>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</si>
  <si>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</si>
  <si>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</si>
  <si>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</si>
  <si>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</si>
  <si>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</si>
  <si>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</si>
  <si>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</si>
  <si>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</si>
  <si>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</si>
  <si>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</si>
  <si>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</si>
  <si>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</si>
  <si>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</si>
  <si>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</si>
  <si>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</si>
  <si>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</si>
  <si>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</si>
  <si>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</si>
  <si>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</si>
  <si>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</si>
  <si>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</si>
  <si>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</si>
  <si>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</si>
  <si>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</si>
  <si>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</si>
  <si>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</si>
  <si>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</si>
  <si>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</si>
  <si>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</si>
  <si>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</si>
  <si>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</si>
  <si>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</si>
  <si>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</si>
  <si>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</si>
  <si>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</si>
  <si>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</si>
  <si>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</si>
  <si>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</si>
  <si>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</si>
  <si>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</si>
  <si>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</si>
  <si>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</si>
  <si>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</si>
  <si>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</si>
  <si>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</si>
  <si>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</si>
  <si>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</si>
  <si>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</si>
  <si>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</si>
  <si>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</si>
  <si>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</si>
  <si>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</si>
  <si>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</si>
  <si>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</si>
  <si>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</si>
  <si>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</si>
  <si>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</si>
  <si>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</si>
  <si>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</si>
  <si>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</si>
  <si>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</si>
  <si>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</si>
  <si>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</si>
  <si>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</si>
  <si>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</si>
  <si>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</si>
  <si>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</si>
  <si>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</si>
  <si>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</si>
  <si>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</si>
  <si>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</si>
  <si>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</si>
  <si>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</si>
  <si>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</si>
  <si>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</si>
  <si>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</si>
  <si>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</si>
  <si>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</si>
  <si>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</si>
  <si>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</si>
  <si>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</si>
  <si>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</si>
  <si>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</si>
  <si>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</si>
  <si>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</si>
  <si>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</si>
  <si>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</si>
  <si>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</si>
  <si>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</si>
  <si>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</si>
  <si>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</si>
  <si>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</si>
  <si>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</si>
  <si>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</si>
  <si>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</si>
  <si>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</si>
  <si>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</si>
  <si>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</si>
  <si>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</si>
  <si>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</si>
  <si>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</si>
  <si>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</si>
  <si>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</si>
  <si>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</si>
  <si>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</si>
  <si>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</si>
  <si>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</si>
  <si>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</si>
  <si>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</si>
  <si>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</si>
  <si>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</si>
  <si>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</si>
  <si>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</si>
  <si>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</si>
  <si>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</si>
  <si>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</si>
  <si>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</si>
  <si>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</si>
  <si>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</si>
  <si>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</si>
  <si>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</si>
  <si>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</si>
  <si>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</si>
  <si>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</si>
  <si>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</si>
  <si>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</si>
  <si>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</si>
  <si>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</si>
  <si>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</si>
  <si>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</si>
  <si>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</si>
  <si>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</si>
  <si>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</si>
  <si>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</si>
  <si>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</si>
  <si>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</si>
  <si>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</si>
  <si>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</si>
  <si>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</si>
  <si>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</si>
  <si>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</si>
  <si>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</si>
  <si>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</si>
  <si>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</si>
  <si>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</si>
  <si>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</si>
  <si>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</si>
  <si>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</si>
  <si>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</si>
  <si>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</si>
  <si>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</si>
  <si>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</si>
  <si>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</si>
  <si>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</si>
  <si>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</si>
  <si>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</si>
  <si>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</si>
  <si>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</si>
  <si>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</si>
  <si>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</si>
  <si>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</si>
  <si>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</si>
  <si>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</si>
  <si>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</si>
  <si>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</si>
  <si>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</si>
  <si>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</si>
  <si>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</si>
  <si>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</si>
  <si>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</si>
  <si>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</si>
  <si>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</si>
  <si>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</si>
  <si>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</si>
  <si>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</si>
  <si>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</si>
  <si>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</si>
  <si>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</si>
  <si>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</si>
  <si>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</si>
  <si>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</si>
  <si>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</si>
  <si>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</si>
  <si>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</si>
  <si>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</si>
  <si>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</si>
  <si>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</si>
  <si>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</si>
  <si>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</si>
  <si>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</si>
  <si>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</si>
  <si>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</si>
  <si>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</si>
  <si>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</si>
  <si>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</si>
  <si>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</si>
  <si>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</si>
  <si>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</si>
  <si>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</si>
  <si>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</si>
  <si>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</si>
  <si>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</si>
  <si>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</si>
  <si>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</si>
  <si>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</si>
  <si>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</si>
  <si>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</si>
  <si>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</si>
  <si>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</si>
  <si>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</si>
  <si>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</si>
  <si>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</si>
  <si>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</si>
  <si>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</si>
  <si>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</si>
  <si>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</si>
  <si>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</si>
  <si>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</si>
  <si>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</si>
  <si>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</si>
  <si>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</si>
  <si>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</si>
  <si>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</si>
  <si>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</si>
  <si>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</si>
  <si>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</si>
  <si>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</si>
  <si>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</si>
  <si>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</si>
  <si>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</si>
  <si>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</si>
  <si>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</si>
  <si>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</si>
  <si>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</si>
  <si>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</si>
  <si>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</si>
  <si>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</si>
  <si>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</si>
  <si>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</si>
  <si>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</si>
  <si>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</si>
  <si>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</si>
  <si>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</si>
  <si>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</si>
  <si>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</si>
  <si>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</si>
  <si>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</si>
  <si>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</si>
  <si>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</si>
  <si>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</si>
  <si>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</si>
  <si>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</si>
  <si>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</si>
  <si>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</si>
  <si>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</si>
  <si>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</si>
  <si>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</si>
  <si>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</si>
  <si>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</si>
  <si>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</si>
  <si>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</si>
  <si>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</si>
  <si>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</si>
  <si>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</si>
  <si>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</si>
  <si>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</si>
  <si>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</si>
  <si>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</si>
  <si>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</si>
  <si>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</si>
  <si>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</si>
  <si>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</si>
  <si>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</si>
  <si>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</si>
  <si>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</si>
  <si>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</si>
  <si>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</si>
  <si>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</si>
  <si>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</si>
  <si>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</si>
  <si>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</si>
  <si>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</si>
  <si>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</si>
  <si>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</si>
  <si>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</si>
  <si>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</si>
  <si>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</si>
  <si>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</si>
  <si>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</si>
  <si>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</si>
  <si>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</si>
  <si>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</si>
  <si>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</si>
  <si>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</si>
  <si>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</si>
  <si>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</si>
  <si>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</si>
  <si>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</si>
  <si>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</si>
  <si>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</si>
  <si>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</si>
  <si>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</si>
  <si>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</si>
  <si>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</si>
  <si>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</si>
  <si>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</si>
  <si>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</si>
  <si>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</si>
  <si>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</si>
  <si>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</si>
  <si>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</si>
  <si>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</si>
  <si>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</si>
  <si>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</si>
  <si>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</si>
  <si>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</si>
  <si>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</si>
  <si>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</si>
  <si>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</si>
  <si>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</si>
  <si>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</si>
  <si>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</si>
  <si>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</si>
  <si>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</si>
  <si>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</si>
  <si>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</si>
  <si>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</si>
  <si>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</si>
  <si>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</si>
  <si>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</si>
  <si>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</si>
  <si>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</si>
  <si>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</si>
  <si>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</si>
  <si>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</si>
  <si>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</si>
  <si>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</si>
  <si>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</si>
  <si>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</si>
  <si>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</si>
  <si>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</si>
  <si>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</si>
  <si>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</si>
  <si>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</si>
  <si>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</si>
  <si>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</si>
  <si>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</si>
  <si>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</si>
  <si>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</si>
  <si>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</si>
  <si>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</si>
  <si>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</si>
  <si>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</si>
  <si>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</si>
  <si>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</si>
  <si>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</si>
  <si>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</si>
  <si>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</si>
  <si>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</si>
  <si>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</si>
  <si>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</si>
  <si>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</si>
  <si>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</si>
  <si>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</si>
  <si>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</si>
  <si>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</si>
  <si>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</si>
  <si>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</si>
  <si>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</si>
  <si>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</si>
  <si>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</si>
  <si>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</si>
  <si>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</si>
  <si>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</si>
  <si>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</si>
  <si>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</si>
  <si>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</si>
  <si>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</si>
  <si>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</si>
  <si>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</si>
  <si>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</si>
  <si>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</si>
  <si>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</si>
  <si>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</si>
  <si>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</si>
  <si>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</si>
  <si>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</si>
  <si>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</si>
  <si>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</si>
  <si>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</si>
  <si>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</si>
  <si>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</si>
  <si>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</si>
  <si>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</si>
  <si>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</si>
  <si>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</si>
  <si>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</si>
  <si>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</si>
  <si>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</si>
  <si>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</si>
  <si>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</si>
  <si>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</si>
  <si>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</si>
  <si>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</si>
  <si>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</si>
  <si>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</si>
  <si>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</si>
  <si>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</si>
  <si>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</si>
  <si>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</si>
  <si>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</si>
  <si>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</si>
  <si>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</si>
  <si>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</si>
  <si>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</si>
  <si>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</si>
  <si>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</si>
  <si>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</si>
  <si>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</si>
  <si>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</si>
  <si>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</si>
  <si>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</si>
  <si>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</si>
  <si>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</si>
  <si>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</si>
  <si>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</si>
  <si>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</si>
  <si>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</si>
  <si>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</si>
  <si>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</si>
  <si>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</si>
  <si>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</si>
  <si>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</si>
  <si>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</si>
  <si>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</si>
  <si>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</si>
  <si>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</si>
  <si>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</si>
  <si>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</si>
  <si>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</si>
  <si>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</si>
  <si>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</si>
  <si>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</si>
  <si>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</si>
  <si>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</si>
  <si>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</si>
  <si>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</si>
  <si>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</si>
  <si>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</si>
  <si>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</si>
  <si>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</si>
  <si>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</si>
  <si>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</si>
  <si>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</si>
  <si>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</si>
  <si>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</si>
  <si>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</si>
  <si>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</si>
  <si>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</si>
  <si>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</si>
  <si>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</si>
  <si>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</si>
  <si>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</si>
  <si>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</si>
  <si>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</si>
  <si>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</si>
  <si>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</si>
  <si>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</si>
  <si>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</si>
  <si>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</si>
  <si>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</si>
  <si>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</si>
  <si>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</si>
  <si>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</si>
  <si>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</si>
  <si>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</si>
  <si>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</si>
  <si>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</si>
  <si>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</si>
  <si>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</si>
  <si>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</si>
  <si>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</si>
  <si>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</si>
  <si>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</si>
  <si>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</si>
  <si>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</si>
  <si>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</si>
  <si>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</si>
  <si>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</si>
  <si>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</si>
  <si>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</si>
  <si>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</si>
  <si>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</si>
  <si>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</si>
  <si>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</si>
  <si>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</si>
  <si>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</si>
  <si>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</si>
  <si>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</si>
  <si>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</si>
  <si>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</si>
  <si>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</si>
  <si>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</si>
  <si>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</si>
  <si>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</si>
  <si>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</si>
  <si>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</si>
  <si>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</si>
  <si>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</si>
  <si>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</si>
  <si>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</si>
  <si>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</si>
  <si>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</si>
  <si>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</si>
  <si>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</si>
  <si>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</si>
  <si>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</si>
  <si>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</si>
  <si>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</si>
  <si>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</si>
  <si>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</si>
  <si>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</si>
  <si>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</si>
  <si>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</si>
  <si>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</si>
  <si>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</si>
  <si>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</si>
  <si>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</si>
  <si>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</si>
  <si>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</si>
  <si>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</si>
  <si>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</si>
  <si>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</si>
  <si>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</si>
  <si>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</si>
  <si>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</si>
  <si>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</si>
  <si>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</si>
  <si>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</si>
  <si>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</si>
  <si>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</si>
  <si>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</si>
  <si>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</si>
  <si>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</si>
  <si>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</si>
  <si>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</si>
  <si>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</si>
  <si>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</si>
  <si>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</si>
  <si>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</si>
  <si>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</si>
  <si>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</si>
  <si>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</si>
  <si>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</si>
  <si>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</si>
  <si>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</si>
  <si>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</si>
  <si>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</si>
  <si>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</si>
  <si>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</si>
  <si>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</si>
  <si>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</si>
  <si>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</si>
  <si>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</si>
  <si>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</si>
  <si>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</si>
  <si>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</si>
  <si>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</si>
  <si>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</si>
  <si>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</si>
  <si>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</si>
  <si>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</si>
  <si>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</si>
  <si>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</si>
  <si>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</si>
  <si>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</si>
  <si>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</si>
  <si>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</si>
  <si>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</si>
  <si>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</si>
  <si>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</si>
  <si>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</si>
  <si>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</si>
  <si>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</si>
  <si>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</si>
  <si>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</si>
  <si>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</si>
  <si>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</si>
  <si>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</si>
  <si>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</si>
  <si>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</si>
  <si>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</si>
  <si>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</si>
  <si>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</si>
  <si>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</si>
  <si>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</si>
  <si>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</si>
  <si>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</si>
  <si>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</si>
  <si>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</si>
  <si>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</si>
  <si>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</si>
  <si>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</si>
  <si>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</si>
  <si>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</si>
  <si>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</si>
  <si>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</si>
  <si>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</si>
  <si>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</si>
  <si>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</si>
  <si>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</si>
  <si>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</si>
  <si>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</si>
  <si>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</si>
  <si>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</si>
  <si>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</si>
  <si>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</si>
  <si>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</si>
  <si>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</si>
  <si>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</si>
  <si>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</si>
  <si>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</si>
  <si>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</si>
  <si>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</si>
  <si>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</si>
  <si>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</si>
  <si>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</si>
  <si>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</si>
  <si>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</si>
  <si>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</si>
  <si>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</si>
  <si>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</si>
  <si>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</si>
  <si>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</si>
  <si>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</si>
  <si>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</si>
  <si>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</si>
  <si>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</si>
  <si>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</si>
  <si>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</si>
  <si>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</si>
  <si>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</si>
  <si>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</si>
  <si>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</si>
  <si>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</si>
  <si>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</si>
  <si>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</si>
  <si>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</si>
  <si>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</si>
  <si>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</si>
  <si>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</si>
  <si>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</si>
  <si>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</si>
  <si>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</si>
  <si>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</si>
  <si>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</si>
  <si>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</si>
  <si>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</si>
  <si>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</si>
  <si>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</si>
  <si>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</si>
  <si>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</si>
  <si>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</si>
  <si>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</si>
  <si>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</si>
  <si>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</si>
  <si>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</si>
  <si>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</si>
  <si>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</si>
  <si>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</si>
  <si>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</si>
  <si>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</si>
  <si>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</si>
  <si>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</si>
  <si>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</si>
  <si>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</si>
  <si>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</si>
  <si>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</si>
  <si>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</si>
  <si>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</si>
  <si>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</si>
  <si>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</si>
  <si>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</si>
  <si>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</si>
  <si>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</si>
  <si>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</si>
  <si>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</si>
  <si>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</si>
  <si>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</si>
  <si>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</si>
  <si>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</si>
  <si>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</si>
  <si>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</si>
  <si>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</si>
  <si>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</si>
  <si>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</si>
  <si>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</si>
  <si>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</si>
  <si>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</si>
  <si>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</si>
  <si>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</si>
  <si>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</si>
  <si>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</si>
  <si>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</si>
  <si>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</si>
  <si>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</si>
  <si>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</si>
  <si>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</si>
  <si>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</si>
  <si>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</si>
  <si>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</si>
  <si>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</si>
  <si>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</si>
  <si>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</si>
  <si>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</si>
  <si>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</si>
  <si>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</si>
  <si>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</si>
  <si>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</si>
  <si>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</si>
  <si>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</si>
  <si>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</si>
  <si>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</si>
  <si>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</si>
  <si>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</si>
  <si>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</si>
  <si>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</si>
  <si>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</si>
  <si>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</si>
  <si>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</si>
  <si>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</si>
  <si>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</si>
  <si>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</si>
  <si>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</si>
  <si>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</si>
  <si>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</si>
  <si>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</si>
  <si>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</si>
  <si>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</si>
  <si>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</si>
  <si>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</si>
  <si>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</si>
  <si>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</si>
  <si>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</si>
  <si>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</si>
  <si>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</si>
  <si>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</si>
  <si>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</si>
  <si>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</si>
  <si>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</si>
  <si>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</si>
  <si>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</si>
  <si>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</si>
  <si>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</si>
  <si>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</si>
  <si>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</si>
  <si>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</si>
  <si>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</si>
  <si>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</si>
  <si>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</si>
  <si>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</si>
  <si>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</si>
  <si>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</si>
  <si>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</si>
  <si>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</si>
  <si>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</si>
  <si>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</si>
  <si>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</si>
  <si>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</si>
  <si>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</si>
  <si>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</si>
  <si>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</si>
  <si>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</si>
  <si>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</si>
  <si>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</si>
  <si>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</si>
  <si>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</si>
  <si>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</si>
  <si>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</si>
  <si>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</si>
  <si>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</si>
  <si>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</si>
  <si>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</si>
  <si>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</si>
  <si>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</si>
  <si>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</si>
  <si>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</si>
  <si>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</si>
  <si>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</si>
  <si>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</si>
  <si>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</si>
  <si>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</si>
  <si>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</si>
  <si>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</si>
  <si>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</si>
  <si>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</si>
  <si>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</si>
  <si>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</si>
  <si>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</si>
  <si>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</si>
  <si>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</si>
  <si>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</si>
  <si>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</si>
  <si>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</si>
  <si>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</si>
  <si>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</si>
  <si>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</si>
  <si>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</si>
  <si>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</si>
  <si>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</si>
  <si>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</si>
  <si>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</si>
  <si>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</si>
  <si>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</si>
  <si>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</si>
  <si>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</si>
  <si>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</si>
  <si>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</si>
  <si>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</si>
  <si>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</si>
  <si>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</si>
  <si>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</si>
  <si>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</si>
  <si>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</si>
  <si>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</si>
  <si>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</si>
  <si>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</si>
  <si>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</si>
  <si>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</si>
  <si>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</si>
  <si>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</si>
  <si>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</si>
  <si>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</si>
  <si>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</si>
  <si>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</si>
  <si>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</si>
  <si>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</si>
  <si>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</si>
  <si>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</si>
  <si>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</si>
  <si>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</si>
  <si>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</si>
  <si>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</si>
  <si>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</si>
  <si>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</si>
  <si>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</si>
  <si>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</si>
  <si>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</si>
  <si>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</si>
  <si>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</si>
  <si>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</si>
  <si>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</si>
  <si>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</si>
  <si>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</si>
  <si>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</si>
  <si>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</si>
  <si>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</si>
  <si>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</si>
  <si>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</si>
  <si>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</si>
  <si>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</si>
  <si>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</si>
  <si>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</si>
  <si>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</si>
  <si>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</si>
  <si>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</si>
  <si>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</si>
  <si>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</si>
  <si>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</si>
  <si>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</si>
  <si>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</si>
  <si>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</si>
  <si>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</si>
  <si>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</si>
  <si>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</si>
  <si>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</si>
  <si>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</si>
  <si>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</si>
  <si>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</si>
  <si>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</si>
  <si>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</si>
  <si>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</si>
  <si>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</si>
  <si>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</si>
  <si>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</si>
  <si>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</si>
  <si>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</si>
  <si>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</si>
  <si>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</si>
  <si>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</si>
  <si>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</si>
  <si>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</si>
  <si>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</si>
  <si>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</si>
  <si>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</si>
  <si>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</si>
  <si>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</si>
  <si>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</si>
  <si>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</si>
  <si>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</si>
  <si>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</si>
  <si>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</si>
  <si>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</si>
  <si>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</si>
  <si>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</si>
  <si>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</si>
  <si>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</si>
  <si>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</si>
  <si>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</si>
  <si>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</si>
  <si>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</si>
  <si>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</si>
  <si>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</si>
  <si>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</si>
  <si>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</si>
  <si>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</si>
  <si>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</si>
  <si>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</si>
  <si>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</si>
  <si>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</si>
  <si>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</si>
  <si>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</si>
  <si>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</si>
  <si>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</si>
  <si>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</si>
  <si>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</si>
  <si>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</si>
  <si>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</si>
  <si>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</si>
  <si>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</si>
  <si>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</si>
  <si>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</si>
  <si>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</si>
  <si>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</si>
  <si>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</si>
  <si>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</si>
  <si>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</si>
  <si>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</si>
  <si>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</si>
  <si>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</si>
  <si>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</si>
  <si>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</si>
  <si>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</si>
  <si>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</si>
  <si>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</si>
  <si>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</si>
  <si>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</si>
  <si>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</si>
  <si>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</si>
  <si>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</si>
  <si>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</si>
  <si>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</si>
  <si>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</si>
  <si>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</si>
  <si>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</si>
  <si>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</si>
  <si>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</si>
  <si>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</si>
  <si>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</si>
  <si>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</si>
  <si>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</si>
  <si>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</si>
  <si>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</si>
  <si>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</si>
  <si>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</si>
  <si>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</si>
  <si>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</si>
  <si>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</si>
  <si>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</si>
  <si>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</si>
  <si>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</si>
  <si>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</si>
  <si>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</si>
  <si>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</si>
  <si>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</si>
  <si>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</si>
  <si>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</si>
  <si>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</si>
  <si>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</si>
  <si>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</si>
  <si>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</si>
  <si>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</si>
  <si>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</si>
  <si>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</si>
  <si>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</si>
  <si>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</si>
  <si>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</si>
  <si>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</si>
  <si>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</si>
  <si>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</si>
  <si>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</si>
  <si>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</si>
  <si>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</si>
  <si>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</si>
  <si>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</si>
  <si>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</si>
  <si>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</si>
  <si>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</si>
  <si>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</si>
  <si>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</si>
  <si>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</si>
  <si>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</si>
  <si>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</si>
  <si>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</si>
  <si>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</si>
  <si>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</si>
  <si>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</si>
  <si>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</si>
  <si>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</si>
  <si>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</si>
  <si>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</si>
  <si>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</si>
  <si>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</si>
  <si>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</si>
  <si>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</si>
  <si>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</si>
  <si>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</si>
  <si>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</si>
  <si>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</si>
  <si>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</si>
  <si>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</si>
  <si>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</si>
  <si>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</si>
  <si>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</si>
  <si>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</si>
  <si>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</si>
  <si>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</si>
  <si>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</si>
  <si>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</si>
  <si>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</si>
  <si>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</si>
  <si>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</si>
  <si>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</si>
  <si>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</si>
  <si>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</si>
  <si>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</si>
  <si>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</si>
  <si>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</si>
  <si>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</si>
  <si>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</si>
  <si>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</si>
  <si>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</si>
  <si>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</si>
  <si>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</si>
  <si>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</si>
  <si>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</si>
  <si>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</si>
  <si>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</si>
  <si>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</si>
  <si>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</si>
  <si>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</si>
  <si>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</si>
  <si>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</si>
  <si>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</si>
  <si>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</si>
  <si>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</si>
  <si>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</si>
  <si>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</si>
  <si>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</si>
  <si>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</si>
  <si>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</si>
  <si>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</si>
  <si>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</si>
  <si>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</si>
  <si>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</si>
  <si>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</si>
  <si>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</si>
  <si>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</si>
  <si>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</si>
  <si>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</si>
  <si>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</si>
  <si>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</si>
  <si>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</si>
  <si>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</si>
  <si>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</si>
  <si>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</si>
  <si>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</si>
  <si>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</si>
  <si>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</si>
  <si>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</si>
  <si>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</si>
  <si>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</si>
  <si>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</si>
  <si>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</si>
  <si>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</si>
  <si>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</si>
  <si>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</si>
  <si>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</si>
  <si>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</si>
  <si>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</si>
  <si>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</si>
  <si>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</si>
  <si>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</si>
  <si>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</si>
  <si>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</si>
  <si>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</si>
  <si>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</si>
  <si>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</si>
  <si>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</si>
  <si>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</si>
  <si>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</si>
  <si>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</si>
  <si>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</si>
  <si>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</si>
  <si>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</si>
  <si>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</si>
  <si>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</si>
  <si>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</si>
  <si>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</si>
  <si>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</si>
  <si>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</si>
  <si>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</si>
  <si>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</si>
  <si>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</si>
  <si>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</si>
  <si>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</si>
  <si>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</si>
  <si>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</si>
  <si>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</si>
  <si>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</si>
  <si>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</si>
  <si>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</si>
  <si>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</si>
  <si>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</si>
  <si>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</si>
  <si>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</si>
  <si>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</si>
  <si>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</si>
  <si>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</si>
  <si>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</si>
  <si>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</si>
  <si>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</si>
  <si>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</si>
  <si>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</si>
  <si>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</si>
  <si>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</si>
  <si>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</si>
  <si>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</si>
  <si>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</si>
  <si>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</si>
  <si>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</si>
  <si>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</si>
  <si>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</si>
  <si>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</si>
  <si>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</si>
  <si>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</si>
  <si>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</si>
  <si>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</si>
  <si>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</si>
  <si>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</si>
  <si>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</si>
  <si>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</si>
  <si>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</si>
  <si>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</si>
  <si>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</si>
  <si>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</si>
  <si>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</si>
  <si>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</si>
  <si>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</si>
  <si>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</si>
  <si>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</si>
  <si>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</si>
  <si>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</si>
  <si>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</si>
  <si>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</si>
  <si>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</si>
  <si>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</si>
  <si>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</si>
  <si>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</si>
  <si>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</si>
  <si>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</si>
  <si>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</si>
  <si>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</si>
  <si>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</si>
  <si>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</si>
  <si>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</si>
  <si>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</si>
  <si>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</si>
  <si>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</si>
  <si>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</si>
  <si>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</si>
  <si>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</si>
  <si>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</si>
  <si>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</si>
  <si>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</si>
  <si>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</si>
  <si>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</si>
  <si>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</si>
  <si>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</si>
  <si>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</si>
  <si>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</si>
  <si>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</si>
  <si>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</si>
  <si>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</si>
  <si>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</si>
  <si>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</si>
  <si>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</si>
  <si>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</si>
  <si>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</si>
  <si>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</si>
  <si>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</si>
  <si>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</si>
  <si>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</si>
  <si>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</si>
  <si>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</si>
  <si>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</si>
  <si>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</si>
  <si>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</si>
  <si>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</si>
  <si>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</si>
  <si>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</si>
  <si>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</si>
  <si>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</si>
  <si>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</si>
  <si>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</si>
  <si>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</si>
  <si>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</si>
  <si>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</si>
  <si>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</si>
  <si>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</si>
  <si>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</si>
  <si>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</si>
  <si>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</si>
  <si>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</si>
  <si>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</si>
  <si>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</si>
  <si>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</si>
  <si>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</si>
  <si>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</si>
  <si>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</si>
  <si>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</si>
  <si>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</si>
  <si>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</si>
  <si>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</si>
  <si>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</si>
  <si>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</si>
  <si>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</si>
  <si>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</si>
  <si>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</si>
  <si>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</si>
  <si>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</si>
  <si>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</si>
  <si>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</si>
  <si>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</si>
  <si>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</si>
  <si>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</si>
  <si>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</si>
  <si>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</si>
  <si>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</si>
  <si>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</si>
  <si>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</si>
  <si>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</si>
  <si>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</si>
  <si>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</si>
  <si>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</si>
  <si>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</si>
  <si>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</si>
  <si>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</si>
  <si>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</si>
  <si>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</si>
  <si>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</si>
  <si>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</si>
  <si>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</si>
  <si>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</si>
  <si>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</si>
  <si>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</si>
  <si>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</si>
  <si>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</si>
  <si>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</si>
  <si>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</si>
  <si>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</si>
  <si>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</si>
  <si>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</si>
  <si>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</si>
  <si>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</si>
  <si>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</si>
  <si>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</si>
  <si>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</si>
  <si>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</si>
  <si>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</si>
  <si>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</si>
  <si>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</si>
  <si>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</si>
  <si>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</si>
  <si>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</si>
  <si>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</si>
  <si>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</si>
  <si>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</si>
  <si>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</si>
  <si>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</si>
  <si>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</si>
  <si>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</si>
  <si>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</si>
  <si>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</si>
  <si>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</si>
  <si>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</si>
  <si>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</si>
  <si>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</si>
  <si>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</si>
  <si>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</si>
  <si>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</si>
  <si>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</si>
  <si>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</si>
  <si>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</si>
  <si>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</si>
  <si>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</si>
  <si>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</si>
  <si>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</si>
  <si>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</si>
  <si>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</si>
  <si>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</si>
  <si>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</si>
  <si>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</si>
  <si>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</si>
  <si>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</si>
  <si>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</si>
  <si>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</si>
  <si>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</si>
  <si>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</si>
  <si>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</si>
  <si>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</si>
  <si>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</si>
  <si>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</si>
  <si>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</si>
  <si>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</si>
  <si>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</si>
  <si>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</si>
  <si>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</si>
  <si>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</si>
  <si>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</si>
  <si>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</si>
  <si>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</si>
  <si>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</si>
  <si>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</si>
  <si>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</si>
  <si>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</si>
  <si>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</si>
  <si>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</si>
  <si>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</si>
  <si>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</si>
  <si>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</si>
  <si>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</si>
  <si>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</si>
  <si>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</si>
  <si>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</si>
  <si>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</si>
  <si>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</si>
  <si>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</si>
  <si>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</si>
  <si>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</si>
  <si>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</si>
  <si>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</si>
  <si>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</si>
  <si>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</si>
  <si>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</si>
  <si>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</si>
  <si>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</si>
  <si>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</si>
  <si>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</si>
  <si>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</si>
  <si>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</si>
  <si>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</si>
  <si>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</si>
  <si>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</si>
  <si>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</si>
  <si>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</si>
  <si>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</si>
  <si>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</si>
  <si>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</si>
  <si>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</si>
  <si>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</si>
  <si>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</si>
  <si>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</si>
  <si>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</si>
  <si>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</si>
  <si>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</si>
  <si>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</si>
  <si>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</si>
  <si>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</si>
  <si>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</si>
  <si>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</si>
  <si>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</si>
  <si>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</si>
  <si>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</si>
  <si>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</si>
  <si>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</si>
  <si>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</si>
  <si>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</si>
  <si>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</si>
  <si>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</si>
  <si>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</si>
  <si>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</si>
  <si>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</si>
  <si>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</si>
  <si>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</si>
  <si>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</si>
  <si>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</si>
  <si>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</si>
  <si>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</si>
  <si>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</si>
  <si>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</si>
  <si>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</si>
  <si>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</si>
  <si>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</si>
  <si>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</si>
  <si>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</si>
  <si>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</si>
  <si>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</si>
  <si>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</si>
  <si>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</si>
  <si>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</si>
  <si>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</si>
  <si>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</si>
  <si>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</si>
  <si>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</si>
  <si>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</si>
  <si>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</si>
  <si>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</si>
  <si>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</si>
  <si>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</si>
  <si>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</si>
  <si>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</si>
  <si>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</si>
  <si>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</si>
  <si>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</si>
  <si>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</si>
  <si>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</si>
  <si>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</si>
  <si>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</si>
  <si>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</si>
  <si>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</si>
  <si>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</si>
  <si>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</si>
  <si>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</si>
  <si>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</si>
  <si>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</si>
  <si>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</si>
  <si>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</si>
  <si>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</si>
  <si>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</si>
  <si>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</si>
  <si>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</si>
  <si>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</si>
  <si>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</si>
  <si>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</si>
  <si>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</si>
  <si>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</si>
  <si>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</si>
  <si>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</si>
  <si>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</si>
  <si>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</si>
  <si>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</si>
  <si>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</si>
  <si>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</si>
  <si>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</si>
  <si>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</si>
  <si>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</si>
  <si>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</si>
  <si>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</si>
  <si>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</si>
  <si>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</si>
  <si>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</si>
  <si>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</si>
  <si>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</si>
  <si>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</si>
  <si>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</si>
  <si>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</si>
  <si>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</si>
  <si>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</si>
  <si>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</si>
  <si>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</si>
  <si>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</si>
  <si>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</si>
  <si>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</si>
  <si>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</si>
  <si>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</si>
  <si>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</si>
  <si>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</si>
  <si>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</si>
  <si>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</si>
  <si>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</si>
  <si>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</si>
  <si>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</si>
  <si>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</si>
  <si>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</si>
  <si>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</si>
  <si>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</si>
  <si>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</si>
  <si>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</si>
  <si>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</si>
  <si>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</si>
  <si>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</si>
  <si>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</si>
  <si>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</si>
  <si>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</si>
  <si>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</si>
  <si>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</si>
  <si>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</si>
  <si>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</si>
  <si>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</si>
  <si>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</si>
  <si>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</si>
  <si>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</si>
  <si>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</si>
  <si>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</si>
  <si>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</si>
  <si>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</si>
  <si>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</si>
  <si>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</si>
  <si>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</si>
  <si>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</si>
  <si>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</si>
  <si>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</si>
  <si>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</si>
  <si>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</si>
  <si>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</si>
  <si>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</si>
  <si>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</si>
  <si>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</si>
  <si>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</si>
  <si>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</si>
  <si>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</si>
  <si>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</si>
  <si>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</si>
  <si>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</si>
  <si>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</si>
  <si>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</si>
  <si>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</si>
  <si>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</si>
  <si>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</si>
  <si>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</si>
  <si>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</si>
  <si>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</si>
  <si>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</si>
  <si>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</si>
  <si>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</si>
  <si>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</si>
  <si>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</si>
  <si>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</si>
  <si>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</si>
  <si>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</si>
  <si>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</si>
  <si>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</si>
  <si>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</si>
  <si>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</si>
  <si>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</si>
  <si>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</si>
  <si>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</si>
  <si>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</si>
  <si>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</si>
  <si>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</si>
  <si>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</si>
  <si>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</si>
  <si>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</si>
  <si>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</si>
  <si>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</si>
  <si>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</si>
  <si>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</si>
  <si>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</si>
  <si>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</si>
  <si>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</si>
  <si>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</si>
  <si>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</si>
  <si>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</si>
  <si>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</si>
  <si>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</si>
  <si>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</si>
  <si>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</si>
  <si>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</si>
  <si>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</si>
  <si>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</si>
  <si>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</si>
  <si>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</si>
  <si>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</si>
  <si>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</si>
  <si>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</si>
  <si>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</si>
  <si>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</si>
  <si>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</si>
  <si>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</si>
  <si>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</si>
  <si>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</si>
  <si>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</si>
  <si>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</si>
  <si>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</si>
  <si>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</si>
  <si>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</si>
  <si>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</si>
  <si>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</si>
  <si>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</si>
  <si>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</si>
  <si>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</si>
  <si>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</si>
  <si>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</si>
  <si>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</si>
  <si>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</si>
  <si>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</si>
  <si>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</si>
  <si>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</si>
  <si>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</si>
  <si>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</si>
  <si>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</si>
  <si>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</si>
  <si>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</si>
  <si>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</si>
  <si>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</si>
  <si>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</si>
  <si>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</si>
  <si>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</si>
  <si>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</si>
  <si>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</si>
  <si>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</si>
  <si>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</si>
  <si>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</si>
  <si>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</si>
  <si>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</si>
  <si>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</si>
  <si>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</si>
  <si>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</si>
  <si>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</si>
  <si>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</si>
  <si>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</si>
  <si>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</si>
  <si>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</si>
  <si>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</si>
  <si>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</si>
  <si>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</si>
  <si>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</si>
  <si>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</si>
  <si>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</si>
  <si>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</si>
  <si>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</si>
  <si>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</si>
  <si>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</si>
  <si>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</si>
  <si>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</si>
  <si>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</si>
  <si>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</si>
  <si>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</si>
  <si>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</si>
  <si>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</si>
  <si>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</si>
  <si>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</si>
  <si>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</si>
  <si>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</si>
  <si>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</si>
  <si>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</si>
  <si>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</si>
  <si>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</si>
  <si>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</si>
  <si>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</si>
  <si>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</si>
  <si>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</si>
  <si>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</si>
  <si>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</si>
  <si>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</si>
  <si>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</si>
  <si>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</si>
  <si>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</si>
  <si>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</si>
  <si>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</si>
  <si>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</si>
  <si>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</si>
  <si>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</si>
  <si>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</si>
  <si>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</si>
  <si>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</si>
  <si>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</si>
  <si>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</si>
  <si>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</si>
  <si>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</si>
  <si>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</si>
  <si>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</si>
  <si>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</si>
  <si>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</si>
  <si>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</si>
  <si>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</si>
  <si>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</si>
  <si>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</si>
  <si>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</si>
  <si>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</si>
  <si>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</si>
  <si>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</si>
  <si>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</si>
  <si>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</si>
  <si>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</si>
  <si>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</si>
  <si>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</si>
  <si>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</si>
  <si>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</si>
  <si>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</si>
  <si>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</si>
  <si>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</si>
  <si>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</si>
  <si>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</si>
  <si>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</si>
  <si>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</si>
  <si>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</si>
  <si>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</si>
  <si>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</si>
  <si>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</si>
  <si>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</si>
  <si>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</si>
  <si>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</si>
  <si>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</si>
  <si>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</si>
  <si>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</si>
  <si>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</si>
  <si>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</si>
  <si>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</si>
  <si>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</si>
  <si>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</si>
  <si>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</si>
  <si>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</si>
  <si>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</si>
  <si>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</si>
  <si>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</si>
  <si>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</si>
  <si>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</si>
  <si>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</si>
  <si>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</si>
  <si>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</si>
  <si>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</si>
  <si>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</si>
  <si>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</si>
  <si>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</si>
  <si>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</si>
  <si>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</si>
  <si>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</si>
  <si>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</si>
  <si>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</si>
  <si>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</si>
  <si>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</si>
  <si>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</si>
  <si>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</si>
  <si>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</si>
  <si>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</si>
  <si>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</si>
  <si>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</si>
  <si>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</si>
  <si>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</si>
  <si>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</si>
  <si>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</si>
  <si>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</si>
  <si>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</si>
  <si>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</si>
  <si>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</si>
  <si>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</si>
  <si>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</si>
  <si>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</si>
  <si>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</si>
  <si>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</si>
  <si>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</si>
  <si>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</si>
  <si>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</si>
  <si>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</si>
  <si>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</si>
  <si>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</si>
  <si>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</si>
  <si>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</si>
  <si>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</si>
  <si>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</si>
  <si>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</si>
  <si>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</si>
  <si>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</si>
  <si>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</si>
  <si>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</si>
  <si>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</si>
  <si>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</si>
  <si>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</si>
  <si>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</si>
  <si>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</si>
  <si>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</si>
  <si>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</si>
  <si>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</si>
  <si>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</si>
  <si>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</si>
  <si>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</si>
  <si>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</si>
  <si>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</si>
  <si>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</si>
  <si>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</si>
  <si>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</si>
  <si>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</si>
  <si>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</si>
  <si>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</si>
  <si>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</si>
  <si>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</si>
  <si>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</si>
  <si>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</si>
  <si>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</si>
  <si>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</si>
  <si>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</si>
  <si>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</si>
  <si>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</si>
  <si>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</si>
  <si>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</si>
  <si>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</si>
  <si>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</si>
  <si>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</si>
  <si>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</si>
  <si>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</si>
  <si>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</si>
  <si>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</si>
  <si>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</si>
  <si>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</si>
  <si>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</si>
  <si>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</si>
  <si>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</si>
  <si>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</si>
  <si>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</si>
  <si>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</si>
  <si>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</si>
  <si>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</si>
  <si>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</si>
  <si>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</si>
  <si>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</si>
  <si>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</si>
  <si>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</si>
  <si>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</si>
  <si>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</si>
  <si>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</si>
  <si>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</si>
  <si>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</si>
  <si>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</si>
  <si>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</si>
  <si>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</si>
  <si>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</si>
  <si>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</si>
  <si>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</si>
  <si>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</si>
  <si>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</si>
  <si>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</si>
  <si>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</si>
  <si>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</si>
  <si>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</si>
  <si>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</si>
  <si>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</si>
  <si>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</si>
  <si>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</si>
  <si>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</si>
  <si>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</si>
  <si>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</si>
  <si>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</si>
  <si>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</si>
  <si>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</si>
  <si>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</si>
  <si>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</si>
  <si>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</si>
  <si>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</si>
  <si>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</si>
  <si>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</si>
  <si>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</si>
  <si>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</si>
  <si>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</si>
  <si>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</si>
  <si>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</si>
  <si>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</si>
  <si>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</si>
  <si>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</si>
  <si>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</si>
  <si>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</si>
  <si>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</si>
  <si>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</si>
  <si>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</si>
  <si>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</si>
  <si>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</si>
  <si>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</si>
  <si>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</si>
  <si>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</si>
  <si>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</si>
  <si>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</si>
  <si>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</si>
  <si>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</si>
  <si>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</si>
  <si>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</si>
  <si>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</si>
  <si>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</si>
  <si>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</si>
  <si>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</si>
  <si>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</si>
  <si>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</si>
  <si>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</si>
  <si>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</si>
  <si>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</si>
  <si>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</si>
  <si>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</si>
  <si>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</si>
  <si>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</si>
  <si>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</si>
  <si>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</si>
  <si>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</si>
  <si>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</si>
  <si>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</si>
  <si>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</si>
  <si>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</si>
  <si>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</si>
  <si>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</si>
  <si>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</si>
  <si>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</si>
  <si>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</si>
  <si>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</si>
  <si>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</si>
  <si>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</si>
  <si>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</si>
  <si>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</si>
  <si>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</si>
  <si>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</si>
  <si>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</si>
  <si>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</si>
  <si>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</si>
  <si>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</si>
  <si>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</si>
  <si>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</si>
  <si>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</si>
  <si>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</si>
  <si>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</si>
  <si>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</si>
  <si>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</si>
  <si>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</si>
  <si>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</si>
  <si>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</si>
  <si>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</si>
  <si>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</si>
  <si>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</si>
  <si>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</si>
  <si>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</si>
  <si>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</si>
  <si>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</si>
  <si>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</si>
  <si>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</si>
  <si>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</si>
  <si>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</si>
  <si>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</si>
  <si>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</si>
  <si>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</si>
  <si>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</si>
  <si>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</si>
  <si>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</si>
  <si>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</si>
  <si>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</si>
  <si>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</si>
  <si>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</si>
  <si>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</si>
  <si>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</si>
  <si>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</si>
  <si>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</si>
  <si>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</si>
  <si>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</si>
  <si>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</si>
  <si>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</si>
  <si>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</si>
  <si>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</si>
  <si>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</si>
  <si>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</si>
  <si>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</si>
  <si>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</si>
  <si>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</si>
  <si>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</si>
  <si>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</si>
  <si>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</si>
  <si>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</si>
  <si>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</si>
  <si>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</si>
  <si>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</si>
  <si>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</si>
  <si>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</si>
  <si>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</si>
  <si>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</si>
  <si>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</si>
  <si>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</si>
  <si>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</si>
  <si>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</si>
  <si>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</si>
  <si>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</si>
  <si>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</si>
  <si>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</si>
  <si>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</si>
  <si>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</si>
  <si>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</si>
  <si>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</si>
  <si>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</si>
  <si>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</si>
  <si>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</si>
  <si>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</si>
  <si>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</si>
  <si>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</si>
  <si>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</si>
  <si>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</si>
  <si>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</si>
  <si>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</si>
  <si>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</si>
  <si>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</si>
  <si>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</si>
  <si>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</si>
  <si>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</si>
  <si>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</si>
  <si>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</si>
  <si>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</si>
  <si>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</si>
  <si>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</si>
  <si>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</si>
  <si>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</si>
  <si>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</si>
  <si>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</si>
  <si>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</si>
  <si>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</si>
  <si>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</si>
  <si>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</si>
  <si>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</si>
  <si>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</si>
  <si>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</si>
  <si>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</si>
  <si>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</si>
  <si>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</si>
  <si>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</si>
  <si>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</si>
  <si>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</si>
  <si>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</si>
  <si>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</si>
  <si>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</si>
  <si>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</si>
  <si>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</si>
  <si>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</si>
  <si>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</si>
  <si>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</si>
  <si>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</si>
  <si>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</si>
  <si>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</si>
  <si>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</si>
  <si>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</si>
  <si>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</si>
  <si>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</si>
  <si>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</si>
  <si>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</si>
  <si>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</si>
  <si>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</si>
  <si>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</si>
  <si>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</si>
  <si>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</si>
  <si>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</si>
  <si>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</si>
  <si>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</si>
  <si>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</si>
  <si>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</si>
  <si>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</si>
  <si>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</si>
  <si>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</si>
  <si>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</si>
  <si>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</si>
  <si>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</si>
  <si>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</si>
  <si>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</si>
  <si>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</si>
  <si>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</si>
  <si>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</si>
  <si>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</si>
  <si>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</si>
  <si>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</si>
  <si>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</si>
  <si>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</si>
  <si>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</si>
  <si>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</si>
  <si>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</si>
  <si>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</si>
  <si>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</si>
  <si>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</si>
  <si>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</si>
  <si>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</si>
  <si>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</si>
  <si>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</si>
  <si>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</si>
  <si>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</si>
  <si>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</si>
  <si>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</si>
  <si>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</si>
  <si>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</si>
  <si>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</si>
  <si>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</si>
  <si>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</si>
  <si>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</si>
  <si>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</si>
  <si>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</si>
  <si>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</si>
  <si>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</si>
  <si>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</si>
  <si>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</si>
  <si>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</si>
  <si>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</si>
  <si>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</si>
  <si>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</si>
  <si>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</si>
  <si>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</si>
  <si>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</si>
  <si>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</si>
  <si>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</si>
  <si>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</si>
  <si>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</si>
  <si>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</si>
  <si>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</si>
  <si>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</si>
  <si>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</si>
  <si>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</si>
  <si>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</si>
  <si>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</si>
  <si>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</si>
  <si>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</si>
  <si>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</si>
  <si>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</si>
  <si>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</si>
  <si>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</si>
  <si>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</si>
  <si>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</si>
  <si>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</si>
  <si>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</si>
  <si>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</si>
  <si>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</si>
  <si>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</si>
  <si>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</si>
  <si>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</si>
  <si>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</si>
  <si>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</si>
  <si>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</si>
  <si>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</si>
  <si>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</si>
  <si>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</si>
  <si>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</si>
  <si>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</si>
  <si>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</si>
  <si>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</si>
  <si>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</si>
  <si>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</si>
  <si>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</si>
  <si>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</si>
  <si>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</si>
  <si>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</si>
  <si>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</si>
  <si>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</si>
  <si>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</si>
  <si>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</si>
  <si>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</si>
  <si>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</si>
  <si>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</si>
  <si>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</si>
  <si>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</si>
  <si>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</si>
  <si>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</si>
  <si>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</si>
  <si>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</si>
  <si>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</si>
  <si>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</si>
  <si>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</si>
  <si>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</si>
  <si>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</si>
  <si>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</si>
  <si>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</si>
  <si>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</si>
  <si>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</si>
  <si>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</si>
  <si>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</si>
  <si>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</si>
  <si>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</si>
  <si>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</si>
  <si>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</si>
  <si>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</si>
  <si>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</si>
  <si>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</si>
  <si>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</si>
  <si>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</si>
  <si>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</si>
  <si>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</si>
  <si>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</si>
  <si>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</si>
  <si>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</si>
  <si>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</si>
  <si>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</si>
  <si>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</si>
  <si>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</si>
  <si>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</si>
  <si>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</si>
  <si>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</si>
  <si>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</si>
  <si>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</si>
  <si>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</si>
  <si>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</si>
  <si>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</si>
  <si>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</si>
  <si>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</si>
  <si>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</si>
  <si>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</si>
  <si>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</si>
  <si>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</si>
  <si>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</si>
  <si>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</si>
  <si>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</si>
  <si>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</si>
  <si>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</si>
  <si>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</si>
  <si>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</si>
  <si>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</si>
  <si>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</si>
  <si>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</si>
  <si>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</si>
  <si>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</si>
  <si>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</si>
  <si>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</si>
  <si>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</si>
  <si>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</si>
  <si>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</si>
  <si>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</si>
  <si>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</si>
  <si>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</si>
  <si>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</si>
  <si>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</si>
  <si>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</si>
  <si>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</si>
  <si>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</si>
  <si>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</si>
  <si>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</si>
  <si>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</si>
  <si>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</si>
  <si>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</si>
  <si>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</si>
  <si>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</si>
  <si>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</si>
  <si>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</si>
  <si>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</si>
  <si>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</si>
  <si>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</si>
  <si>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</si>
  <si>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</si>
  <si>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</si>
  <si>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</si>
  <si>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</si>
  <si>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</si>
  <si>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</si>
  <si>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</si>
  <si>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</si>
  <si>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</si>
  <si>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</si>
  <si>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</si>
  <si>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</si>
  <si>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</si>
  <si>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</si>
  <si>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</si>
  <si>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</si>
  <si>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</si>
  <si>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</si>
  <si>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</si>
  <si>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</si>
  <si>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</si>
  <si>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</si>
  <si>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</si>
  <si>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</si>
  <si>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</si>
  <si>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</si>
  <si>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</si>
  <si>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</si>
  <si>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</si>
  <si>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</si>
  <si>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</si>
  <si>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</si>
  <si>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</si>
  <si>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</si>
  <si>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</si>
  <si>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</si>
  <si>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</si>
  <si>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</si>
  <si>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</si>
  <si>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</si>
  <si>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</si>
  <si>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</si>
  <si>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</si>
  <si>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</si>
  <si>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</si>
  <si>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</si>
  <si>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</si>
  <si>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</si>
  <si>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</si>
  <si>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</si>
  <si>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</si>
  <si>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</si>
  <si>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</si>
  <si>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</si>
  <si>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</si>
  <si>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</si>
  <si>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</si>
  <si>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</si>
  <si>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</si>
  <si>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</si>
  <si>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</si>
  <si>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</si>
  <si>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</si>
  <si>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</si>
  <si>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</si>
  <si>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</si>
  <si>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</si>
  <si>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</si>
  <si>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</si>
  <si>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</si>
  <si>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</si>
  <si>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</si>
  <si>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</si>
  <si>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</si>
  <si>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</si>
  <si>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</si>
  <si>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</si>
  <si>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</si>
  <si>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</si>
  <si>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</si>
  <si>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</si>
  <si>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</si>
  <si>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</si>
  <si>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</si>
  <si>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</si>
  <si>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</si>
  <si>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</si>
  <si>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</si>
  <si>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</si>
  <si>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</si>
  <si>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</si>
  <si>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</si>
  <si>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</si>
  <si>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</si>
  <si>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</si>
  <si>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</si>
  <si>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</si>
  <si>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</si>
  <si>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</si>
  <si>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</si>
  <si>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</si>
  <si>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</si>
  <si>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</si>
  <si>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</si>
  <si>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</si>
  <si>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</si>
  <si>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</si>
  <si>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</si>
  <si>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</si>
  <si>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</si>
  <si>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</si>
  <si>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</si>
  <si>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</si>
  <si>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</si>
  <si>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</si>
  <si>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</si>
  <si>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</si>
  <si>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</si>
  <si>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</si>
  <si>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</si>
  <si>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</si>
  <si>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</si>
  <si>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</si>
  <si>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</si>
  <si>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</si>
  <si>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</si>
  <si>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</si>
  <si>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</si>
  <si>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</si>
  <si>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</si>
  <si>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</si>
  <si>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</si>
  <si>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</si>
  <si>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</si>
  <si>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</si>
  <si>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</si>
  <si>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</si>
  <si>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</si>
  <si>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</si>
  <si>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</si>
  <si>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</si>
  <si>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</si>
  <si>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</si>
  <si>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</si>
  <si>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</si>
  <si>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</si>
  <si>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</si>
  <si>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</si>
  <si>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</si>
  <si>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</si>
  <si>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</si>
  <si>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</si>
  <si>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</si>
  <si>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</si>
  <si>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</si>
  <si>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</si>
  <si>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</si>
  <si>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</si>
  <si>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</si>
  <si>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</si>
  <si>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</si>
  <si>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</si>
  <si>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</si>
  <si>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</si>
  <si>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</si>
  <si>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</si>
  <si>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</si>
  <si>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</si>
  <si>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</si>
  <si>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</si>
  <si>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</si>
  <si>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</si>
  <si>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</si>
  <si>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</si>
  <si>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</si>
  <si>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</si>
  <si>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</si>
  <si>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</si>
  <si>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</si>
  <si>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</si>
  <si>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</si>
  <si>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</si>
  <si>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</si>
  <si>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</si>
  <si>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</si>
  <si>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</si>
  <si>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</si>
  <si>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</si>
  <si>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</si>
  <si>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</si>
  <si>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</si>
  <si>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</si>
  <si>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</si>
  <si>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</si>
  <si>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</si>
  <si>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</si>
  <si>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</si>
  <si>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</si>
  <si>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</si>
  <si>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</si>
  <si>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</si>
  <si>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</si>
  <si>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</si>
  <si>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</si>
  <si>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</si>
  <si>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</si>
  <si>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</si>
  <si>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</si>
  <si>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</si>
  <si>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</si>
  <si>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</si>
  <si>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</si>
  <si>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</si>
  <si>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</si>
  <si>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</si>
  <si>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</si>
  <si>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</si>
  <si>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</si>
  <si>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</si>
  <si>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</si>
  <si>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</si>
  <si>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</si>
  <si>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</si>
  <si>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</si>
  <si>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</si>
  <si>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</si>
  <si>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</si>
  <si>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</si>
  <si>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</si>
  <si>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</si>
  <si>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</si>
  <si>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</si>
  <si>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</si>
  <si>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</si>
  <si>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</si>
  <si>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</si>
  <si>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</si>
  <si>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</si>
  <si>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</si>
  <si>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</si>
  <si>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</si>
  <si>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</si>
  <si>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</si>
  <si>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</si>
  <si>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</si>
  <si>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</si>
  <si>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</si>
  <si>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</si>
  <si>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</si>
  <si>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</si>
  <si>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</si>
  <si>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</si>
  <si>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</si>
  <si>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</si>
  <si>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</si>
  <si>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</si>
  <si>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</si>
  <si>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</si>
  <si>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</si>
  <si>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</si>
  <si>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</si>
  <si>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</si>
  <si>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</si>
  <si>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</si>
  <si>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</si>
  <si>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</si>
  <si>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</si>
  <si>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</si>
  <si>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</si>
  <si>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</si>
  <si>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</si>
  <si>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</si>
  <si>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</si>
  <si>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</si>
  <si>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</si>
  <si>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</si>
  <si>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</si>
  <si>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</si>
  <si>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</si>
  <si>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</si>
  <si>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</si>
  <si>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</si>
  <si>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</si>
  <si>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</si>
  <si>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</si>
  <si>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</si>
  <si>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</si>
  <si>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</si>
  <si>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</si>
  <si>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</si>
  <si>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</si>
  <si>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</si>
  <si>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</si>
  <si>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</si>
  <si>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</si>
  <si>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</si>
  <si>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</si>
  <si>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</si>
  <si>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</si>
  <si>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</si>
  <si>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</si>
  <si>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</si>
  <si>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</si>
  <si>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</si>
  <si>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</si>
  <si>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</si>
  <si>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</si>
  <si>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</si>
  <si>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</si>
  <si>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</si>
  <si>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</si>
  <si>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</si>
  <si>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</si>
  <si>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</si>
  <si>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</si>
  <si>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</si>
  <si>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</si>
  <si>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</si>
  <si>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</si>
  <si>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</si>
  <si>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</si>
  <si>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</si>
  <si>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</si>
  <si>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</si>
  <si>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</si>
  <si>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</si>
  <si>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</si>
  <si>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</si>
  <si>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</si>
  <si>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</si>
  <si>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</si>
  <si>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</si>
  <si>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</si>
  <si>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</si>
  <si>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</si>
  <si>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</si>
  <si>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</si>
  <si>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</si>
  <si>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</si>
  <si>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</si>
  <si>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</si>
  <si>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</si>
  <si>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</si>
  <si>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</si>
  <si>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</si>
  <si>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</si>
  <si>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</si>
  <si>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</si>
  <si>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</si>
  <si>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</si>
  <si>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</si>
  <si>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</si>
  <si>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</si>
  <si>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</si>
  <si>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</si>
  <si>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</si>
  <si>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</si>
  <si>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</si>
  <si>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</si>
  <si>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</si>
  <si>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</si>
  <si>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</si>
  <si>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</si>
  <si>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</si>
  <si>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</si>
  <si>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</si>
  <si>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</si>
  <si>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</si>
  <si>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</si>
  <si>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</si>
  <si>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</si>
  <si>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</si>
  <si>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</si>
  <si>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</si>
  <si>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</si>
  <si>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</si>
  <si>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</si>
  <si>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</si>
  <si>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</si>
  <si>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</si>
  <si>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</si>
  <si>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</si>
  <si>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</si>
  <si>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</si>
  <si>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</si>
  <si>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</si>
  <si>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</si>
  <si>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</si>
  <si>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</si>
  <si>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</si>
  <si>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</si>
  <si>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</si>
  <si>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</si>
  <si>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</si>
  <si>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</si>
  <si>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</si>
  <si>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</si>
  <si>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</si>
  <si>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</si>
  <si>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</si>
  <si>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</si>
  <si>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</si>
  <si>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</si>
  <si>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</si>
  <si>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</si>
  <si>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</si>
  <si>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</si>
  <si>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</si>
  <si>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</si>
  <si>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</si>
  <si>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</si>
  <si>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</si>
  <si>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</si>
  <si>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</si>
  <si>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</si>
  <si>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</si>
  <si>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</si>
  <si>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</si>
  <si>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</si>
  <si>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</si>
  <si>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</si>
  <si>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</si>
  <si>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</si>
  <si>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</si>
  <si>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</si>
  <si>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</si>
  <si>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</si>
  <si>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</si>
  <si>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</si>
  <si>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</si>
  <si>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</si>
  <si>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</si>
  <si>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</si>
  <si>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</si>
  <si>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</si>
  <si>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</si>
  <si>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</si>
  <si>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</si>
  <si>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</si>
  <si>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</si>
  <si>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</si>
  <si>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</si>
  <si>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</si>
  <si>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</si>
  <si>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</si>
  <si>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</si>
  <si>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</si>
  <si>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</si>
  <si>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</si>
  <si>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</si>
  <si>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</si>
  <si>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</si>
  <si>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</si>
  <si>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</si>
  <si>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</si>
  <si>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</si>
  <si>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</si>
  <si>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</si>
  <si>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</si>
  <si>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</si>
  <si>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</si>
  <si>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</si>
  <si>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</si>
  <si>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</si>
  <si>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</si>
  <si>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</si>
  <si>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</si>
  <si>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</si>
  <si>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</si>
  <si>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</si>
  <si>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</si>
  <si>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</si>
  <si>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</si>
  <si>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</si>
  <si>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</si>
  <si>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</si>
  <si>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</si>
  <si>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</si>
  <si>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</si>
  <si>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</si>
  <si>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</si>
  <si>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</si>
  <si>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</si>
  <si>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</si>
  <si>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</si>
  <si>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</si>
  <si>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</si>
  <si>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</si>
  <si>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</si>
  <si>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</si>
  <si>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</si>
  <si>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</si>
  <si>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</si>
  <si>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</si>
  <si>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</si>
  <si>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</si>
  <si>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</si>
  <si>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</si>
  <si>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</si>
  <si>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</si>
  <si>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</si>
  <si>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</si>
  <si>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</si>
  <si>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</si>
  <si>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</si>
  <si>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</si>
  <si>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</si>
  <si>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</si>
  <si>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</si>
  <si>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</si>
  <si>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</si>
  <si>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</si>
  <si>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</si>
  <si>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</si>
  <si>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</si>
  <si>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</si>
  <si>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</si>
  <si>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</si>
  <si>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</si>
  <si>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</si>
  <si>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</si>
  <si>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</si>
  <si>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</si>
  <si>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</si>
  <si>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</si>
  <si>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</si>
  <si>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</si>
  <si>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</si>
  <si>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</si>
  <si>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</si>
  <si>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</si>
  <si>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</si>
  <si>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</si>
  <si>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</si>
  <si>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</si>
  <si>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</si>
  <si>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</si>
  <si>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</si>
  <si>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</si>
  <si>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</si>
  <si>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</si>
  <si>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</si>
  <si>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</si>
  <si>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</si>
  <si>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</si>
  <si>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</si>
  <si>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</si>
  <si>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</si>
  <si>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</si>
  <si>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</si>
  <si>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</si>
  <si>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</si>
  <si>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</si>
  <si>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</si>
  <si>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</si>
  <si>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</si>
  <si>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</si>
  <si>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</si>
  <si>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</si>
  <si>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</si>
  <si>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</si>
  <si>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</si>
  <si>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</si>
  <si>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</si>
  <si>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</si>
  <si>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</si>
  <si>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</si>
  <si>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</si>
  <si>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</si>
  <si>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</si>
  <si>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</si>
  <si>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</si>
  <si>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</si>
  <si>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</si>
  <si>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</si>
  <si>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</si>
  <si>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</si>
  <si>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</si>
  <si>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</si>
  <si>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</si>
  <si>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</si>
  <si>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</si>
  <si>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</si>
  <si>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</si>
  <si>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</si>
  <si>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</si>
  <si>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</si>
  <si>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</si>
  <si>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</si>
  <si>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</si>
  <si>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</si>
  <si>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</si>
  <si>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</si>
  <si>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</si>
  <si>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</si>
  <si>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</si>
  <si>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</si>
  <si>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</si>
  <si>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</si>
  <si>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</si>
  <si>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</si>
  <si>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</si>
  <si>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</si>
  <si>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</si>
  <si>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</si>
  <si>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</si>
  <si>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</si>
  <si>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</si>
  <si>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</si>
  <si>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</si>
  <si>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</si>
  <si>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</si>
  <si>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</si>
  <si>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</si>
  <si>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</si>
  <si>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</si>
  <si>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</si>
  <si>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</si>
  <si>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</si>
  <si>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</si>
  <si>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</si>
  <si>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</si>
  <si>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</si>
  <si>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</si>
  <si>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</si>
  <si>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</si>
  <si>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</si>
  <si>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</si>
  <si>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</si>
  <si>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</si>
  <si>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</si>
  <si>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</si>
  <si>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</si>
  <si>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</si>
  <si>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</si>
  <si>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</si>
  <si>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</si>
  <si>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</si>
  <si>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</si>
  <si>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</si>
  <si>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</si>
  <si>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</si>
  <si>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</si>
  <si>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</si>
  <si>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</si>
  <si>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</si>
  <si>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</si>
  <si>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</si>
  <si>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</si>
  <si>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</si>
  <si>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</si>
  <si>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</si>
  <si>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</si>
  <si>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</si>
  <si>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</si>
  <si>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</si>
  <si>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</si>
  <si>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</si>
  <si>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</si>
  <si>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</si>
  <si>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</si>
  <si>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</si>
  <si>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</si>
  <si>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</si>
  <si>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</si>
  <si>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</si>
  <si>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</si>
  <si>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</si>
  <si>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</si>
  <si>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</si>
  <si>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</si>
  <si>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</si>
  <si>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</si>
  <si>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</si>
  <si>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</si>
  <si>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</si>
  <si>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</si>
  <si>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</si>
  <si>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</si>
  <si>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</si>
  <si>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</si>
  <si>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</si>
  <si>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</si>
  <si>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</si>
  <si>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</si>
  <si>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</si>
  <si>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</si>
  <si>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</si>
  <si>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</si>
  <si>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</si>
  <si>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</si>
  <si>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</si>
  <si>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</si>
  <si>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</si>
  <si>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</si>
  <si>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</si>
  <si>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</si>
  <si>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</si>
  <si>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</si>
  <si>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</si>
  <si>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</si>
  <si>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</si>
  <si>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</si>
  <si>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</si>
  <si>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</si>
  <si>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</si>
  <si>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</si>
  <si>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</si>
  <si>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</si>
  <si>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</si>
  <si>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</si>
  <si>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</si>
  <si>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</si>
  <si>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</si>
  <si>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</si>
  <si>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</si>
  <si>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</si>
  <si>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</si>
  <si>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</si>
  <si>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</si>
  <si>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</si>
  <si>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</si>
  <si>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</si>
  <si>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</si>
  <si>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</si>
  <si>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</si>
  <si>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</si>
  <si>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</si>
  <si>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</si>
  <si>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</si>
  <si>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</si>
  <si>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</si>
  <si>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</si>
  <si>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</si>
  <si>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</si>
  <si>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</si>
  <si>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</si>
  <si>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</si>
  <si>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</si>
  <si>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</si>
  <si>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</si>
  <si>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</si>
  <si>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</si>
  <si>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</si>
  <si>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</si>
  <si>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</si>
  <si>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</si>
  <si>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</si>
  <si>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</si>
  <si>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</si>
  <si>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</si>
  <si>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</si>
  <si>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</si>
  <si>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</si>
  <si>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</si>
  <si>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</si>
  <si>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</si>
  <si>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</si>
  <si>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</si>
  <si>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</si>
  <si>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</si>
  <si>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</si>
  <si>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</si>
  <si>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</si>
  <si>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</si>
  <si>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</si>
  <si>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</si>
  <si>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</si>
  <si>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</si>
  <si>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</si>
  <si>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</si>
  <si>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</si>
  <si>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</si>
  <si>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</si>
  <si>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</si>
  <si>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</si>
  <si>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</si>
  <si>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</si>
  <si>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</si>
  <si>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</si>
  <si>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</si>
  <si>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</si>
  <si>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</si>
  <si>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</si>
  <si>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</si>
  <si>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</si>
  <si>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</si>
  <si>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</si>
  <si>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</si>
  <si>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</si>
  <si>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</si>
  <si>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</si>
  <si>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</si>
  <si>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</si>
  <si>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</si>
  <si>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</si>
  <si>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</si>
  <si>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</si>
  <si>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</si>
  <si>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</si>
  <si>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</si>
  <si>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</si>
  <si>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</si>
  <si>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</si>
  <si>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</si>
  <si>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</si>
  <si>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</si>
  <si>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</si>
  <si>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</si>
  <si>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</si>
  <si>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</si>
  <si>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</si>
  <si>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</si>
  <si>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</si>
  <si>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</si>
  <si>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</si>
  <si>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</si>
  <si>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</si>
  <si>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</si>
  <si>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</si>
  <si>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</si>
  <si>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</si>
  <si>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</si>
  <si>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</si>
  <si>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</si>
  <si>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</si>
  <si>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</si>
  <si>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</si>
  <si>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</si>
  <si>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</si>
  <si>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</si>
  <si>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</si>
  <si>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</si>
  <si>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</si>
  <si>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</si>
  <si>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</si>
  <si>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</si>
  <si>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</si>
  <si>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</si>
  <si>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</si>
  <si>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</si>
  <si>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</si>
  <si>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</si>
  <si>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</si>
  <si>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</si>
  <si>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</si>
  <si>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</si>
  <si>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</si>
  <si>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</si>
  <si>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</si>
  <si>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</si>
  <si>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</si>
  <si>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</si>
  <si>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</si>
  <si>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</si>
  <si>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</si>
  <si>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</si>
  <si>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</si>
  <si>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</si>
  <si>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</si>
  <si>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</si>
  <si>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</si>
  <si>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</si>
  <si>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</si>
  <si>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</si>
  <si>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</si>
  <si>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</si>
  <si>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</si>
  <si>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</si>
  <si>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</si>
  <si>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</si>
  <si>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</si>
  <si>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</si>
  <si>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</si>
  <si>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</si>
  <si>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</si>
  <si>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</si>
  <si>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</si>
  <si>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</si>
  <si>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</si>
  <si>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</si>
  <si>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</si>
  <si>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</si>
  <si>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</si>
  <si>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</si>
  <si>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</si>
  <si>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</si>
  <si>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</si>
  <si>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</si>
  <si>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</si>
  <si>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</si>
  <si>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</si>
  <si>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</si>
  <si>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</si>
  <si>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</si>
  <si>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</si>
  <si>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</si>
  <si>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</si>
  <si>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</si>
  <si>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</si>
  <si>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</si>
  <si>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</si>
  <si>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</si>
  <si>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</si>
  <si>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</si>
  <si>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</si>
  <si>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</si>
  <si>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</si>
  <si>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</si>
  <si>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</si>
  <si>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</si>
  <si>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</si>
  <si>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</si>
  <si>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</si>
  <si>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</si>
  <si>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</si>
  <si>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</si>
  <si>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</si>
  <si>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</si>
  <si>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</si>
  <si>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</si>
  <si>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</si>
  <si>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</si>
  <si>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</si>
  <si>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</si>
  <si>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</si>
  <si>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</si>
  <si>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</si>
  <si>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</si>
  <si>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</si>
  <si>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</si>
  <si>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</si>
  <si>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</si>
  <si>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</si>
  <si>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</si>
  <si>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</si>
  <si>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</si>
  <si>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</si>
  <si>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</si>
  <si>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</si>
  <si>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</si>
  <si>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</si>
  <si>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</si>
  <si>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</si>
  <si>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</si>
  <si>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</si>
  <si>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</si>
  <si>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</si>
  <si>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</si>
  <si>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</si>
  <si>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</si>
  <si>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</si>
  <si>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</si>
  <si>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</si>
  <si>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</si>
  <si>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</si>
  <si>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</si>
  <si>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</si>
  <si>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</si>
  <si>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</si>
  <si>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</si>
  <si>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</si>
  <si>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</si>
  <si>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</si>
  <si>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</si>
  <si>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</si>
  <si>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</si>
  <si>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</si>
  <si>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</si>
  <si>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</si>
  <si>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</si>
  <si>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</si>
  <si>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</si>
  <si>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</si>
  <si>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</si>
  <si>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</si>
  <si>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</si>
  <si>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</si>
  <si>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</si>
  <si>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</si>
  <si>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</si>
  <si>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</si>
  <si>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</si>
  <si>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</si>
  <si>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</si>
  <si>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</si>
  <si>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</si>
  <si>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</si>
  <si>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</si>
  <si>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</si>
  <si>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</si>
  <si>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</si>
  <si>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</si>
  <si>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</si>
  <si>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</si>
  <si>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</si>
  <si>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</si>
  <si>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</si>
  <si>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</si>
  <si>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</si>
  <si>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</si>
  <si>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</si>
  <si>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</si>
  <si>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</si>
  <si>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</si>
  <si>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</si>
  <si>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</si>
  <si>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</si>
  <si>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</si>
  <si>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</si>
  <si>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</si>
  <si>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</si>
  <si>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</si>
  <si>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</si>
  <si>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</si>
  <si>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</si>
  <si>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</si>
  <si>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</si>
  <si>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</si>
  <si>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</si>
  <si>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</si>
  <si>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</si>
  <si>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</si>
  <si>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</si>
  <si>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</si>
  <si>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</si>
  <si>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</si>
  <si>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</si>
  <si>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</si>
  <si>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</si>
  <si>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</si>
  <si>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</si>
  <si>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</si>
  <si>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</si>
  <si>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</si>
  <si>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</si>
  <si>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</si>
  <si>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</si>
  <si>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</si>
  <si>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</si>
  <si>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</si>
  <si>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</si>
  <si>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</si>
  <si>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</si>
  <si>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</si>
  <si>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</si>
  <si>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</si>
  <si>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</si>
  <si>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</si>
  <si>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</si>
  <si>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</si>
  <si>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</si>
  <si>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</si>
  <si>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</si>
  <si>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</si>
  <si>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</si>
  <si>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</si>
  <si>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</si>
  <si>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</si>
  <si>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</si>
  <si>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</si>
  <si>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</si>
  <si>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</si>
  <si>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</si>
  <si>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</si>
  <si>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</si>
  <si>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</si>
  <si>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</si>
  <si>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</si>
  <si>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</si>
  <si>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</si>
  <si>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</si>
  <si>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</si>
  <si>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</si>
  <si>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</si>
  <si>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</si>
  <si>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</si>
  <si>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</si>
  <si>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</si>
  <si>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</si>
  <si>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</si>
  <si>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</si>
  <si>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</si>
  <si>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</si>
  <si>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</si>
  <si>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</si>
  <si>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</si>
  <si>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</si>
  <si>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</si>
  <si>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</si>
  <si>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</si>
  <si>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</si>
  <si>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</si>
  <si>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</si>
  <si>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</si>
  <si>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</si>
  <si>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</si>
  <si>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</si>
  <si>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</si>
  <si>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</si>
  <si>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</si>
  <si>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</si>
  <si>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</si>
  <si>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</si>
  <si>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</si>
  <si>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</si>
  <si>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</si>
  <si>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</si>
  <si>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</si>
  <si>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</si>
  <si>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</si>
  <si>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</si>
  <si>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</si>
  <si>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</si>
  <si>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</si>
  <si>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</si>
  <si>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</si>
  <si>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</si>
  <si>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</si>
  <si>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</si>
  <si>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</si>
  <si>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</si>
  <si>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</si>
  <si>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</si>
  <si>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</si>
  <si>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</si>
  <si>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</si>
  <si>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</si>
  <si>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</si>
  <si>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</si>
  <si>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</si>
  <si>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</si>
  <si>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</si>
  <si>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</si>
  <si>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</si>
  <si>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</si>
  <si>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</si>
  <si>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</si>
  <si>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</si>
  <si>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</si>
  <si>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</si>
  <si>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</si>
  <si>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</si>
  <si>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</si>
  <si>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</si>
  <si>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</si>
  <si>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</si>
  <si>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</si>
  <si>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</si>
  <si>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</si>
  <si>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</si>
  <si>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</si>
  <si>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</si>
  <si>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</si>
  <si>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</si>
  <si>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</si>
  <si>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</si>
  <si>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</si>
  <si>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</si>
  <si>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</si>
  <si>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</si>
  <si>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</si>
  <si>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</si>
  <si>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</si>
  <si>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</si>
  <si>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</si>
  <si>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</si>
  <si>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</si>
  <si>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</si>
  <si>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</si>
  <si>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</si>
  <si>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</si>
  <si>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</si>
  <si>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</si>
  <si>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</si>
  <si>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</si>
  <si>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</si>
  <si>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</si>
  <si>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</si>
  <si>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</si>
  <si>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</si>
  <si>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</si>
  <si>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</si>
  <si>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</si>
  <si>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</si>
  <si>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</si>
  <si>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</si>
  <si>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</si>
  <si>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</si>
  <si>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</si>
  <si>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</si>
  <si>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</si>
  <si>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</si>
  <si>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</si>
  <si>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</si>
  <si>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</si>
  <si>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</si>
  <si>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</si>
  <si>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</si>
  <si>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</si>
  <si>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</si>
  <si>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</si>
  <si>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</si>
  <si>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</si>
  <si>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</si>
  <si>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</si>
  <si>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</si>
  <si>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</si>
  <si>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</si>
  <si>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</si>
  <si>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</si>
  <si>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</si>
  <si>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</si>
  <si>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</si>
  <si>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</si>
  <si>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</si>
  <si>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</si>
  <si>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</si>
  <si>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</si>
  <si>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</si>
  <si>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</si>
  <si>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</si>
  <si>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</si>
  <si>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</si>
  <si>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</si>
  <si>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</si>
  <si>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</si>
  <si>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</si>
  <si>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</si>
  <si>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</si>
  <si>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</si>
  <si>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</si>
  <si>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</si>
  <si>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</si>
  <si>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</si>
  <si>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</si>
  <si>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</si>
  <si>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</si>
  <si>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</si>
  <si>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</si>
  <si>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</si>
  <si>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</si>
  <si>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</si>
  <si>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</si>
  <si>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</si>
  <si>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</si>
  <si>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</si>
  <si>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</si>
  <si>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</si>
  <si>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</si>
  <si>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</si>
  <si>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</si>
  <si>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</si>
  <si>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</si>
  <si>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</si>
  <si>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</si>
  <si>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</si>
  <si>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</si>
  <si>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</si>
  <si>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</si>
  <si>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</si>
  <si>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</si>
  <si>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</si>
  <si>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</si>
  <si>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</si>
  <si>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</si>
  <si>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</si>
  <si>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</si>
  <si>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</si>
  <si>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</si>
  <si>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</si>
  <si>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</si>
  <si>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</si>
  <si>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</si>
  <si>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</si>
  <si>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</si>
  <si>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</si>
  <si>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</si>
  <si>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</si>
  <si>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</si>
  <si>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</si>
  <si>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</si>
  <si>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</si>
  <si>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</si>
  <si>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</si>
  <si>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</si>
  <si>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</si>
  <si>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</si>
  <si>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</si>
  <si>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</si>
  <si>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</si>
  <si>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</si>
  <si>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</si>
  <si>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</si>
  <si>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</si>
  <si>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</si>
  <si>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</si>
  <si>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</si>
  <si>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</si>
  <si>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</si>
  <si>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</si>
  <si>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</si>
  <si>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</si>
  <si>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</si>
  <si>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</si>
  <si>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</si>
  <si>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</si>
  <si>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</si>
  <si>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</si>
  <si>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</si>
  <si>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</si>
  <si>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</si>
  <si>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</si>
  <si>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</si>
  <si>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</si>
  <si>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</si>
  <si>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</si>
  <si>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</si>
  <si>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</si>
  <si>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</si>
  <si>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</si>
  <si>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</si>
  <si>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</si>
  <si>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</si>
  <si>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</si>
  <si>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</si>
  <si>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</si>
  <si>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</si>
  <si>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</si>
  <si>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</si>
  <si>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</si>
  <si>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</si>
  <si>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</si>
  <si>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</si>
  <si>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</si>
  <si>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</si>
  <si>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</si>
  <si>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</si>
  <si>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</si>
  <si>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</si>
  <si>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</si>
  <si>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</si>
  <si>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</si>
  <si>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</si>
  <si>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</si>
  <si>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</si>
  <si>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</si>
  <si>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</si>
  <si>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</si>
  <si>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</si>
  <si>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</si>
  <si>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</si>
  <si>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</si>
  <si>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</si>
  <si>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</si>
  <si>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</si>
  <si>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</si>
  <si>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</si>
  <si>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</si>
  <si>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</si>
  <si>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</si>
  <si>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</si>
  <si>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</si>
  <si>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</si>
  <si>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</si>
  <si>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</si>
  <si>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</si>
  <si>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</si>
  <si>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</si>
  <si>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</si>
  <si>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</si>
  <si>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</si>
  <si>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</si>
  <si>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</si>
  <si>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</si>
  <si>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</si>
  <si>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</si>
  <si>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</si>
  <si>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</si>
  <si>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</si>
  <si>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</si>
  <si>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</si>
  <si>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</si>
  <si>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</si>
  <si>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</si>
  <si>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</si>
  <si>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</si>
  <si>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</si>
  <si>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</si>
  <si>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</si>
  <si>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</si>
  <si>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</si>
  <si>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</si>
  <si>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</si>
  <si>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</si>
  <si>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</si>
  <si>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</si>
  <si>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</si>
  <si>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</si>
  <si>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</si>
  <si>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</si>
  <si>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</si>
  <si>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</si>
  <si>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</si>
  <si>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</si>
  <si>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</si>
  <si>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</si>
  <si>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</si>
  <si>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</si>
  <si>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</si>
  <si>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</si>
  <si>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</si>
  <si>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</si>
  <si>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</si>
  <si>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</si>
  <si>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</si>
  <si>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</si>
  <si>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</si>
  <si>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</si>
  <si>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</si>
  <si>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</si>
  <si>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</si>
  <si>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</si>
  <si>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</si>
  <si>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</si>
  <si>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</si>
  <si>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</si>
  <si>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</si>
  <si>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</si>
  <si>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</si>
  <si>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</si>
  <si>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</si>
  <si>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</si>
  <si>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</si>
  <si>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</si>
  <si>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</si>
  <si>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</si>
  <si>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</si>
  <si>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</si>
  <si>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</si>
  <si>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</si>
  <si>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</si>
  <si>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</si>
  <si>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</si>
  <si>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</si>
  <si>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</si>
  <si>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</si>
  <si>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</si>
  <si>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</si>
  <si>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</si>
  <si>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</si>
  <si>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</si>
  <si>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</si>
  <si>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</si>
  <si>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</si>
  <si>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</si>
  <si>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</si>
  <si>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</si>
  <si>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</si>
  <si>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</si>
  <si>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</si>
  <si>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</si>
  <si>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</si>
  <si>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</si>
  <si>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</si>
  <si>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</si>
  <si>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</si>
  <si>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</si>
  <si>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</si>
  <si>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</si>
  <si>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</si>
  <si>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</si>
  <si>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</si>
  <si>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</si>
  <si>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</si>
  <si>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</si>
  <si>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</si>
  <si>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</si>
  <si>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</si>
  <si>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</si>
  <si>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</si>
  <si>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</si>
  <si>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</si>
  <si>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</si>
  <si>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</si>
  <si>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</si>
  <si>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</si>
  <si>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</si>
  <si>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</si>
  <si>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</si>
  <si>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</si>
  <si>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</si>
  <si>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</si>
  <si>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</si>
  <si>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</si>
  <si>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</si>
  <si>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</si>
  <si>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</si>
  <si>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</si>
  <si>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</si>
  <si>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</si>
  <si>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</si>
  <si>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</si>
  <si>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</si>
  <si>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</si>
  <si>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</si>
  <si>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</si>
  <si>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</si>
  <si>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</si>
  <si>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</si>
  <si>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</si>
  <si>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</si>
  <si>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</si>
  <si>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</si>
  <si>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</si>
  <si>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</si>
  <si>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</si>
  <si>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</si>
  <si>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</si>
  <si>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</si>
  <si>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</si>
  <si>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</si>
  <si>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</si>
  <si>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</si>
  <si>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</si>
  <si>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</si>
  <si>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</si>
  <si>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</si>
  <si>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</si>
  <si>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</si>
  <si>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</si>
  <si>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</si>
  <si>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</si>
  <si>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</si>
  <si>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</si>
  <si>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</si>
  <si>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</si>
  <si>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</si>
  <si>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</si>
  <si>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</si>
  <si>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</si>
  <si>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</si>
  <si>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</si>
  <si>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</si>
  <si>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</si>
  <si>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</si>
  <si>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</si>
  <si>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</si>
  <si>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</si>
  <si>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</si>
  <si>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</si>
  <si>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</si>
  <si>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</si>
  <si>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</si>
  <si>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</si>
  <si>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</si>
  <si>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</si>
  <si>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</si>
  <si>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</si>
  <si>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</si>
  <si>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</si>
  <si>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</si>
  <si>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</si>
  <si>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</si>
  <si>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</si>
  <si>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</si>
  <si>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</si>
  <si>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</si>
  <si>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</si>
  <si>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</si>
  <si>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</si>
  <si>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</si>
  <si>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</si>
  <si>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</si>
  <si>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</si>
  <si>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</si>
  <si>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</si>
  <si>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</si>
  <si>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</si>
  <si>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</si>
  <si>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</si>
  <si>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</si>
  <si>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</si>
  <si>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</si>
  <si>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</si>
  <si>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</si>
  <si>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</si>
  <si>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</si>
  <si>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</si>
  <si>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</si>
  <si>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</si>
  <si>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</si>
  <si>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</si>
  <si>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</si>
  <si>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</si>
  <si>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</si>
  <si>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</si>
  <si>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</si>
  <si>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</si>
  <si>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</si>
  <si>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</si>
  <si>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</si>
  <si>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</si>
  <si>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</si>
  <si>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</si>
  <si>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</si>
  <si>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</si>
  <si>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</si>
  <si>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</si>
  <si>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</si>
  <si>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</si>
  <si>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</si>
  <si>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</si>
  <si>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</si>
  <si>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</si>
  <si>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</si>
  <si>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</si>
  <si>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</si>
  <si>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</si>
  <si>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</si>
  <si>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</si>
  <si>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</si>
  <si>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</si>
  <si>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</si>
  <si>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</si>
  <si>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</si>
  <si>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</si>
  <si>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</si>
  <si>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</si>
  <si>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</si>
  <si>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</si>
  <si>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</si>
  <si>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</si>
  <si>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</si>
  <si>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</si>
  <si>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</si>
  <si>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</si>
  <si>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</si>
  <si>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</si>
  <si>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</si>
  <si>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</si>
  <si>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</si>
  <si>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</si>
  <si>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</si>
  <si>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</si>
  <si>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</si>
  <si>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</si>
  <si>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</si>
  <si>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</si>
  <si>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</si>
  <si>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</si>
  <si>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</si>
  <si>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</si>
  <si>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</si>
  <si>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</si>
  <si>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</si>
  <si>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</si>
  <si>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</si>
  <si>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</si>
  <si>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</si>
  <si>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</si>
  <si>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</si>
  <si>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</si>
  <si>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</si>
  <si>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</si>
  <si>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</si>
  <si>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</si>
  <si>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</si>
  <si>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</si>
  <si>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</si>
  <si>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</si>
  <si>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</si>
  <si>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</si>
  <si>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</si>
  <si>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</si>
  <si>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</si>
  <si>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</si>
  <si>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</si>
  <si>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</si>
  <si>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</si>
  <si>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</si>
  <si>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</si>
  <si>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</si>
  <si>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</si>
  <si>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</si>
  <si>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</si>
  <si>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</si>
  <si>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</si>
  <si>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</si>
  <si>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</si>
  <si>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</si>
  <si>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</si>
  <si>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</si>
  <si>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</si>
  <si>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</si>
  <si>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</si>
  <si>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</si>
  <si>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</si>
  <si>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</si>
  <si>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</si>
  <si>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</si>
  <si>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</si>
  <si>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</si>
  <si>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</si>
  <si>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</si>
  <si>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</si>
  <si>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</si>
  <si>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</si>
  <si>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</si>
  <si>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</si>
  <si>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</si>
  <si>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</si>
  <si>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</si>
  <si>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</si>
  <si>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</si>
  <si>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</si>
  <si>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</si>
  <si>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</si>
  <si>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</si>
  <si>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</si>
  <si>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</si>
  <si>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</si>
  <si>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</si>
  <si>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</si>
  <si>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</si>
  <si>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</si>
  <si>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</si>
  <si>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</si>
  <si>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</si>
  <si>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</si>
  <si>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</si>
  <si>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</si>
  <si>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</si>
  <si>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</si>
  <si>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</si>
  <si>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</si>
  <si>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</si>
  <si>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</si>
  <si>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</si>
  <si>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</si>
  <si>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</si>
  <si>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</si>
  <si>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</si>
  <si>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</si>
  <si>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</si>
  <si>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</si>
  <si>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</si>
  <si>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</si>
  <si>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</si>
  <si>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</si>
  <si>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</si>
  <si>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</si>
  <si>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</si>
  <si>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</si>
  <si>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</si>
  <si>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</si>
  <si>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</si>
  <si>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</si>
  <si>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</si>
  <si>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</si>
  <si>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</si>
  <si>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</si>
  <si>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</si>
  <si>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</si>
  <si>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</si>
  <si>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</si>
  <si>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</si>
  <si>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</si>
  <si>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</si>
  <si>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</si>
  <si>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</si>
  <si>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</si>
  <si>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</si>
  <si>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</si>
  <si>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</si>
  <si>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</si>
  <si>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</si>
  <si>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</si>
  <si>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</si>
  <si>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</si>
  <si>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</si>
  <si>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</si>
  <si>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</si>
  <si>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</si>
  <si>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</si>
  <si>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</si>
  <si>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</si>
  <si>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</si>
  <si>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</si>
  <si>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</si>
  <si>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</si>
  <si>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</si>
  <si>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</si>
  <si>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</si>
  <si>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</si>
  <si>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</si>
  <si>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</si>
  <si>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</si>
  <si>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</si>
  <si>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</si>
  <si>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</si>
  <si>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</si>
  <si>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</si>
  <si>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</si>
  <si>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</si>
  <si>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</si>
  <si>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</si>
  <si>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</si>
  <si>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</si>
  <si>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</si>
  <si>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</si>
  <si>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</si>
  <si>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</si>
  <si>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</si>
  <si>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</si>
  <si>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</si>
  <si>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</si>
  <si>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</si>
  <si>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</si>
  <si>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</si>
  <si>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</si>
  <si>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</si>
  <si>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</si>
  <si>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</si>
  <si>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</si>
  <si>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</si>
  <si>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</si>
  <si>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</si>
  <si>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</si>
  <si>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</si>
  <si>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</si>
  <si>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</si>
  <si>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</si>
  <si>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</si>
  <si>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</si>
  <si>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</si>
  <si>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</si>
  <si>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</si>
  <si>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</si>
  <si>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</si>
  <si>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</si>
  <si>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</si>
  <si>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</si>
  <si>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</si>
  <si>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</si>
  <si>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</si>
  <si>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</si>
  <si>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</si>
  <si>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</si>
  <si>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</si>
  <si>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</si>
  <si>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</si>
  <si>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</si>
  <si>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</si>
  <si>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</si>
  <si>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</si>
  <si>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</si>
  <si>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</si>
  <si>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</si>
  <si>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</si>
  <si>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</si>
  <si>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</si>
  <si>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</si>
  <si>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</si>
  <si>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</si>
  <si>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</si>
  <si>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</si>
  <si>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</si>
  <si>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</si>
  <si>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</si>
  <si>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</si>
  <si>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</si>
  <si>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</si>
  <si>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</si>
  <si>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</si>
  <si>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</si>
  <si>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</si>
  <si>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</si>
  <si>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</si>
  <si>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</si>
  <si>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</si>
  <si>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</si>
  <si>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</si>
  <si>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</si>
  <si>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</si>
  <si>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</si>
  <si>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</si>
  <si>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</si>
  <si>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</si>
  <si>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</si>
  <si>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</si>
  <si>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</si>
  <si>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</si>
  <si>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</si>
  <si>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</si>
  <si>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</si>
  <si>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</si>
  <si>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</si>
  <si>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</si>
  <si>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</si>
  <si>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</si>
  <si>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</si>
  <si>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</si>
  <si>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</si>
  <si>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</si>
  <si>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</si>
  <si>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</si>
  <si>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</si>
  <si>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</si>
  <si>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</si>
  <si>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</si>
  <si>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</si>
  <si>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</si>
  <si>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</si>
  <si>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</si>
  <si>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</si>
  <si>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</si>
  <si>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</si>
  <si>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</si>
  <si>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</si>
  <si>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</si>
  <si>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</si>
  <si>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</si>
  <si>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</si>
  <si>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</si>
  <si>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</si>
  <si>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</si>
  <si>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</si>
  <si>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</si>
  <si>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</si>
  <si>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</si>
  <si>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</si>
  <si>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</si>
  <si>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</si>
  <si>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</si>
  <si>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</si>
  <si>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</si>
  <si>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</si>
  <si>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</si>
  <si>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</si>
  <si>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</si>
  <si>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</si>
  <si>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</si>
  <si>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</si>
  <si>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</si>
  <si>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</si>
  <si>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</si>
  <si>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</si>
  <si>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</si>
  <si>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</si>
  <si>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</si>
  <si>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</si>
  <si>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</si>
  <si>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</si>
  <si>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</si>
  <si>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</si>
  <si>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</si>
  <si>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</si>
  <si>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</si>
  <si>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</si>
  <si>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</si>
  <si>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</si>
  <si>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</si>
  <si>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</si>
  <si>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</si>
  <si>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</si>
  <si>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</si>
  <si>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</si>
  <si>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</si>
  <si>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</si>
  <si>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</si>
  <si>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</si>
  <si>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</si>
  <si>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</si>
  <si>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</si>
  <si>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</si>
  <si>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</si>
  <si>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</si>
  <si>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</si>
  <si>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</si>
  <si>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</si>
  <si>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</si>
  <si>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</si>
  <si>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</si>
  <si>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</si>
  <si>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</si>
  <si>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</si>
  <si>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</si>
  <si>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</si>
  <si>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</si>
  <si>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</si>
  <si>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</si>
  <si>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</si>
  <si>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</si>
  <si>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</si>
  <si>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</si>
  <si>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</si>
  <si>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</si>
  <si>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</si>
  <si>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</si>
  <si>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</si>
  <si>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</si>
  <si>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</si>
  <si>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</si>
  <si>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</si>
  <si>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</si>
  <si>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</si>
  <si>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</si>
  <si>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</si>
  <si>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</si>
  <si>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</si>
  <si>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</si>
  <si>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</si>
  <si>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</si>
  <si>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</si>
  <si>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</si>
  <si>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</si>
  <si>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</si>
  <si>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</si>
  <si>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</si>
  <si>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</si>
  <si>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</si>
  <si>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</si>
  <si>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</si>
  <si>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</si>
  <si>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</si>
  <si>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</si>
  <si>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</si>
  <si>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</si>
  <si>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</si>
  <si>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</si>
  <si>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</si>
  <si>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</si>
  <si>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</si>
  <si>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</si>
  <si>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</si>
  <si>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</si>
  <si>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</si>
  <si>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</si>
  <si>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</si>
  <si>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</si>
  <si>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</si>
  <si>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</si>
  <si>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</si>
  <si>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</si>
  <si>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</si>
  <si>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</si>
  <si>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</si>
  <si>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</si>
  <si>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</si>
  <si>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</si>
  <si>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</si>
  <si>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</si>
  <si>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</si>
  <si>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</si>
  <si>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</si>
  <si>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</si>
  <si>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</si>
  <si>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</si>
  <si>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</si>
  <si>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</si>
  <si>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</si>
  <si>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</si>
  <si>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</si>
  <si>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</si>
  <si>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</si>
  <si>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</si>
  <si>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</si>
  <si>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</si>
  <si>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</si>
  <si>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</si>
  <si>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</si>
  <si>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</si>
  <si>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</si>
  <si>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</si>
  <si>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</si>
  <si>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</si>
  <si>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</si>
  <si>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</si>
  <si>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</si>
  <si>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</si>
  <si>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</si>
  <si>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</si>
  <si>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</si>
  <si>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</si>
  <si>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</si>
  <si>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</si>
  <si>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</si>
  <si>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</si>
  <si>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</si>
  <si>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</si>
  <si>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</si>
  <si>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</si>
  <si>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</si>
  <si>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</si>
  <si>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</si>
  <si>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</si>
  <si>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</si>
  <si>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</si>
  <si>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</si>
  <si>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</si>
  <si>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</si>
  <si>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</si>
  <si>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</si>
  <si>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</si>
  <si>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</si>
  <si>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</si>
  <si>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</si>
  <si>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</si>
  <si>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</si>
  <si>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</si>
  <si>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</si>
  <si>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</si>
  <si>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</si>
  <si>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</si>
  <si>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</si>
  <si>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</si>
  <si>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</si>
  <si>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</si>
  <si>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</si>
  <si>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</si>
  <si>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</si>
  <si>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</si>
  <si>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</si>
  <si>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</si>
  <si>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</si>
  <si>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</si>
  <si>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</si>
  <si>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</si>
  <si>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</si>
  <si>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</si>
  <si>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</si>
  <si>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</si>
  <si>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</si>
  <si>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</si>
  <si>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</si>
  <si>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</si>
  <si>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</si>
  <si>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</si>
  <si>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</si>
  <si>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</si>
  <si>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</si>
  <si>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</si>
  <si>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</si>
  <si>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</si>
  <si>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</si>
  <si>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</si>
  <si>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</si>
  <si>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</si>
  <si>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</si>
  <si>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</si>
  <si>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</si>
  <si>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</si>
  <si>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</si>
  <si>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</si>
  <si>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</si>
  <si>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</si>
  <si>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</si>
  <si>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</si>
  <si>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</si>
  <si>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</si>
  <si>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</si>
  <si>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</si>
  <si>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</si>
  <si>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</si>
  <si>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</si>
  <si>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</si>
  <si>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</si>
  <si>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</si>
  <si>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</si>
  <si>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</si>
  <si>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</si>
  <si>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</si>
  <si>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</si>
  <si>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</si>
  <si>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</si>
  <si>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</si>
  <si>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</si>
  <si>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</si>
  <si>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</si>
  <si>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</si>
  <si>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</si>
  <si>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</si>
  <si>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</si>
  <si>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</si>
  <si>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</si>
  <si>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</si>
  <si>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</si>
  <si>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</si>
  <si>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</si>
  <si>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</si>
  <si>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</si>
  <si>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</si>
  <si>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</si>
  <si>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</si>
  <si>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</si>
  <si>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</si>
  <si>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</si>
  <si>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</si>
  <si>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</si>
  <si>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</si>
  <si>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</si>
  <si>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</si>
  <si>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</si>
  <si>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</si>
  <si>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</si>
  <si>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</si>
  <si>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</si>
  <si>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</si>
  <si>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</si>
  <si>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</si>
  <si>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</si>
  <si>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</si>
  <si>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</si>
  <si>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</si>
  <si>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</si>
  <si>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</si>
  <si>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</si>
  <si>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</si>
  <si>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</si>
  <si>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</si>
  <si>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</si>
  <si>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</si>
  <si>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</si>
  <si>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</si>
  <si>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</si>
  <si>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</si>
  <si>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</si>
  <si>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</si>
  <si>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</si>
  <si>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</si>
  <si>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</si>
  <si>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</si>
  <si>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</si>
  <si>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</si>
  <si>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</si>
  <si>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</si>
  <si>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</si>
  <si>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</si>
  <si>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</si>
  <si>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</si>
  <si>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</si>
  <si>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</si>
  <si>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</si>
  <si>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</si>
  <si>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</si>
  <si>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</si>
  <si>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</si>
  <si>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</si>
  <si>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</si>
  <si>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</si>
  <si>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</si>
  <si>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</si>
  <si>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</si>
  <si>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</si>
  <si>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</si>
  <si>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</si>
  <si>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</si>
  <si>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</si>
  <si>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</si>
  <si>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</si>
  <si>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</si>
  <si>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</si>
  <si>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</si>
  <si>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</si>
  <si>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</si>
  <si>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</si>
  <si>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</si>
  <si>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</si>
  <si>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</si>
  <si>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</si>
  <si>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</si>
  <si>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</si>
  <si>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</si>
  <si>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</si>
  <si>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</si>
  <si>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</si>
  <si>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</si>
  <si>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</si>
  <si>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</si>
  <si>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</si>
  <si>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</si>
  <si>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</si>
  <si>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</si>
  <si>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</si>
  <si>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</si>
  <si>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</si>
  <si>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</si>
  <si>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</si>
  <si>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</si>
  <si>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</si>
  <si>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</si>
  <si>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</si>
  <si>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</si>
  <si>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</si>
  <si>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</si>
  <si>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</si>
  <si>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</si>
  <si>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</si>
  <si>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</si>
  <si>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</si>
  <si>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</si>
  <si>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</si>
  <si>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</si>
  <si>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</si>
  <si>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</si>
  <si>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</si>
  <si>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</si>
  <si>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</si>
  <si>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</si>
  <si>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</si>
  <si>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</si>
  <si>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</si>
  <si>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</si>
  <si>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</si>
  <si>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</si>
  <si>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</si>
  <si>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</si>
  <si>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</si>
  <si>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</si>
  <si>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</si>
  <si>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</si>
  <si>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</si>
  <si>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</si>
  <si>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</si>
  <si>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</si>
  <si>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</si>
  <si>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</si>
  <si>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</si>
  <si>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</si>
  <si>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</si>
  <si>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</si>
  <si>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</si>
  <si>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</si>
  <si>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</si>
  <si>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</si>
  <si>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</si>
  <si>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</si>
  <si>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</si>
  <si>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</si>
  <si>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</si>
  <si>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</si>
  <si>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</si>
  <si>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</si>
  <si>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</si>
  <si>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</si>
  <si>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</si>
  <si>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</si>
  <si>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</si>
  <si>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</si>
  <si>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</si>
  <si>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</si>
  <si>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</si>
  <si>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</si>
  <si>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</si>
  <si>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</si>
  <si>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</si>
  <si>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</si>
  <si>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</si>
  <si>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</si>
  <si>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</si>
  <si>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</si>
  <si>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</si>
  <si>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</si>
  <si>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</si>
  <si>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</si>
  <si>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</si>
  <si>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</si>
  <si>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</si>
  <si>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</si>
  <si>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</si>
  <si>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</si>
  <si>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</si>
  <si>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</si>
  <si>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</si>
  <si>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</si>
  <si>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</si>
  <si>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</si>
  <si>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</si>
  <si>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</si>
  <si>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</si>
  <si>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</si>
  <si>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</si>
  <si>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</si>
  <si>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</si>
  <si>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</si>
  <si>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</si>
  <si>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</si>
  <si>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</si>
  <si>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</si>
  <si>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</si>
  <si>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</si>
  <si>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</si>
  <si>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</si>
  <si>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</si>
  <si>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</si>
  <si>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</si>
  <si>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</si>
  <si>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</si>
  <si>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</si>
  <si>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</si>
  <si>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</si>
  <si>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</si>
  <si>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</si>
  <si>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</si>
  <si>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</si>
  <si>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</si>
  <si>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</si>
  <si>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</si>
  <si>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</si>
  <si>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</si>
  <si>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</si>
  <si>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</si>
  <si>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</si>
  <si>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</si>
  <si>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</si>
  <si>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</si>
  <si>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</si>
  <si>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</si>
  <si>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</si>
  <si>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</si>
  <si>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</si>
  <si>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</si>
  <si>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</si>
  <si>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</si>
  <si>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</si>
  <si>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</si>
  <si>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</si>
  <si>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</si>
  <si>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</si>
  <si>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</si>
  <si>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</si>
  <si>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</si>
  <si>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</si>
  <si>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</si>
  <si>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</si>
  <si>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</si>
  <si>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</si>
  <si>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</si>
  <si>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</si>
  <si>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</si>
  <si>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</si>
  <si>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</si>
  <si>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</si>
  <si>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</si>
  <si>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</si>
  <si>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</si>
  <si>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</si>
  <si>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</si>
  <si>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</si>
  <si>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</si>
  <si>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</si>
  <si>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</si>
  <si>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</si>
  <si>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</si>
  <si>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</si>
  <si>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</si>
  <si>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</si>
  <si>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</si>
  <si>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</si>
  <si>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</si>
  <si>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</si>
  <si>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</si>
  <si>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</si>
  <si>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</si>
  <si>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</si>
  <si>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</si>
  <si>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</si>
  <si>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</si>
  <si>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</si>
  <si>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</si>
  <si>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</si>
  <si>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</si>
  <si>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</si>
  <si>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</si>
  <si>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</si>
  <si>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</si>
  <si>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</si>
  <si>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</si>
  <si>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</si>
  <si>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</si>
  <si>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</si>
  <si>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</si>
  <si>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</si>
  <si>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</si>
  <si>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</si>
  <si>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</si>
  <si>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</si>
  <si>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</si>
  <si>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</si>
  <si>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</si>
  <si>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</si>
  <si>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</si>
  <si>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</si>
  <si>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</si>
  <si>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</si>
  <si>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</si>
  <si>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</si>
  <si>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</si>
  <si>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</si>
  <si>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</si>
  <si>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</si>
  <si>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</si>
  <si>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</si>
  <si>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</si>
  <si>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</si>
  <si>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</si>
  <si>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</si>
  <si>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</si>
  <si>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</si>
  <si>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</si>
  <si>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</si>
  <si>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</si>
  <si>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</si>
  <si>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</si>
  <si>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</si>
  <si>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</si>
  <si>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</si>
  <si>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</si>
  <si>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</si>
  <si>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</si>
  <si>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</si>
  <si>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</si>
  <si>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</si>
  <si>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</si>
  <si>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</si>
  <si>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</si>
  <si>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</si>
  <si>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</si>
  <si>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</si>
  <si>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</si>
  <si>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</si>
  <si>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</si>
  <si>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</si>
  <si>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</si>
  <si>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</si>
  <si>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</si>
  <si>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</si>
  <si>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</si>
  <si>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</si>
  <si>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</si>
  <si>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</si>
  <si>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</si>
  <si>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</si>
  <si>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</si>
  <si>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</si>
  <si>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</si>
  <si>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</si>
  <si>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</si>
  <si>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</si>
  <si>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</si>
  <si>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</si>
  <si>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</si>
  <si>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</si>
  <si>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</si>
  <si>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</si>
  <si>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</si>
  <si>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</si>
  <si>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</si>
  <si>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</si>
  <si>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</si>
  <si>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</si>
  <si>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</si>
  <si>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</si>
  <si>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</si>
  <si>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</si>
  <si>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</si>
  <si>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</si>
  <si>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</si>
  <si>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</si>
  <si>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</si>
  <si>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</si>
  <si>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</si>
  <si>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</si>
  <si>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</si>
  <si>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</si>
  <si>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</si>
  <si>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</si>
  <si>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</si>
  <si>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</si>
  <si>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</si>
  <si>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</si>
  <si>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</si>
  <si>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</si>
  <si>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</si>
  <si>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</si>
  <si>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</si>
  <si>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</si>
  <si>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</si>
  <si>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</si>
  <si>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</si>
  <si>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</si>
  <si>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</si>
  <si>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</si>
  <si>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</si>
  <si>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</si>
  <si>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</si>
  <si>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</si>
  <si>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</si>
  <si>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</si>
  <si>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</si>
  <si>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</si>
  <si>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</si>
  <si>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</si>
  <si>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</si>
  <si>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</si>
  <si>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</si>
  <si>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</si>
  <si>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</si>
  <si>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</si>
  <si>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</si>
  <si>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</si>
  <si>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</si>
  <si>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</si>
  <si>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</si>
  <si>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</si>
  <si>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</si>
  <si>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</si>
  <si>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</si>
  <si>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</si>
  <si>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</si>
  <si>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</si>
  <si>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</si>
  <si>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</si>
  <si>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</si>
  <si>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</si>
  <si>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</si>
  <si>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</si>
  <si>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</si>
  <si>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</si>
  <si>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</si>
  <si>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</si>
  <si>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</si>
  <si>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</si>
  <si>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</si>
  <si>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</si>
  <si>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</si>
  <si>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</si>
  <si>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</si>
  <si>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</si>
  <si>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</si>
  <si>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</si>
  <si>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</si>
  <si>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</si>
  <si>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</si>
  <si>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</si>
  <si>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</si>
  <si>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</si>
  <si>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</si>
  <si>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</si>
  <si>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</si>
  <si>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</si>
  <si>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</si>
  <si>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</si>
  <si>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</si>
  <si>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</si>
  <si>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</si>
  <si>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</si>
  <si>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</si>
  <si>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</si>
  <si>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</si>
  <si>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</si>
  <si>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</si>
  <si>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</si>
  <si>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</si>
  <si>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</si>
  <si>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</si>
  <si>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</si>
  <si>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</si>
  <si>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</si>
  <si>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</si>
  <si>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</si>
  <si>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</si>
  <si>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</si>
  <si>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</si>
  <si>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</si>
  <si>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</si>
  <si>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</si>
  <si>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</si>
  <si>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</si>
  <si>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</si>
  <si>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</si>
  <si>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</si>
  <si>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</si>
  <si>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</si>
  <si>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</si>
  <si>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</si>
  <si>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</si>
  <si>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</si>
  <si>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</si>
  <si>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</si>
  <si>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</si>
  <si>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</si>
  <si>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</si>
  <si>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</si>
  <si>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</si>
  <si>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</si>
  <si>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</si>
  <si>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</si>
  <si>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</si>
  <si>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</si>
  <si>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</si>
  <si>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</si>
  <si>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</si>
  <si>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</si>
  <si>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</si>
  <si>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</si>
  <si>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</si>
  <si>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</si>
  <si>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</si>
  <si>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</si>
  <si>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</si>
  <si>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</si>
  <si>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</si>
  <si>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</si>
  <si>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</si>
  <si>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</si>
  <si>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</si>
  <si>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</si>
  <si>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</si>
  <si>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</si>
  <si>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</si>
  <si>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</si>
  <si>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</si>
  <si>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</si>
  <si>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</si>
  <si>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</si>
  <si>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</si>
  <si>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</si>
  <si>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</si>
  <si>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</si>
  <si>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</si>
  <si>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</si>
  <si>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</si>
  <si>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</si>
  <si>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</si>
  <si>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</si>
  <si>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</si>
  <si>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</si>
  <si>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</si>
  <si>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</si>
  <si>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</si>
  <si>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</si>
  <si>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</si>
  <si>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</si>
  <si>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</si>
  <si>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</si>
  <si>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</si>
  <si>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</si>
  <si>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</si>
  <si>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</si>
  <si>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</si>
  <si>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</si>
  <si>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</si>
  <si>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</si>
  <si>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</si>
  <si>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</si>
  <si>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</si>
  <si>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</si>
  <si>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</si>
  <si>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</si>
  <si>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</si>
  <si>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</si>
  <si>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</si>
  <si>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</si>
  <si>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</si>
  <si>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</si>
  <si>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</si>
  <si>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</si>
  <si>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</si>
  <si>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</si>
  <si>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</si>
  <si>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</si>
  <si>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</si>
  <si>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</si>
  <si>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</si>
  <si>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</si>
  <si>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</si>
  <si>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</si>
  <si>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</si>
  <si>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</si>
  <si>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</si>
  <si>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</si>
  <si>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</si>
  <si>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</si>
  <si>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</si>
  <si>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</si>
  <si>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</si>
  <si>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</si>
  <si>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</si>
  <si>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</si>
  <si>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</si>
  <si>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</si>
  <si>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</si>
  <si>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</si>
  <si>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</si>
  <si>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</si>
  <si>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</si>
  <si>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</si>
  <si>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</si>
  <si>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</si>
  <si>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</si>
  <si>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</si>
  <si>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</si>
  <si>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</si>
  <si>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</si>
  <si>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</si>
  <si>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</si>
  <si>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</si>
  <si>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</si>
  <si>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</si>
  <si>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</si>
  <si>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</si>
  <si>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</si>
  <si>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</si>
  <si>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</si>
  <si>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</si>
  <si>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</si>
  <si>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</si>
  <si>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</si>
  <si>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</si>
  <si>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</si>
  <si>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</si>
  <si>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</si>
  <si>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</si>
  <si>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</si>
  <si>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</si>
  <si>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</si>
  <si>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</si>
  <si>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</si>
  <si>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</si>
  <si>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</si>
  <si>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</si>
  <si>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</si>
  <si>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</si>
  <si>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</si>
  <si>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</si>
  <si>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</si>
  <si>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</si>
  <si>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</si>
  <si>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</si>
  <si>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</si>
  <si>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</si>
  <si>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</si>
  <si>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</si>
  <si>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</si>
  <si>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</si>
  <si>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</si>
  <si>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</si>
  <si>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</si>
  <si>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</si>
  <si>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</si>
  <si>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</si>
  <si>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</si>
  <si>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</si>
  <si>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</si>
  <si>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</si>
  <si>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</si>
  <si>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</si>
  <si>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</si>
  <si>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</si>
  <si>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</si>
  <si>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</si>
  <si>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</si>
  <si>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</si>
  <si>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</si>
  <si>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</si>
  <si>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</si>
  <si>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</si>
  <si>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</si>
  <si>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</si>
  <si>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</si>
  <si>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</si>
  <si>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</si>
  <si>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</si>
  <si>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</si>
  <si>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</si>
  <si>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</si>
  <si>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</si>
  <si>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</si>
  <si>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</si>
  <si>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</si>
  <si>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</si>
  <si>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</si>
  <si>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</si>
  <si>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</si>
  <si>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</si>
  <si>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</si>
  <si>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</si>
  <si>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</si>
  <si>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</si>
  <si>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</si>
  <si>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</si>
  <si>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</si>
  <si>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</si>
  <si>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</si>
  <si>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</si>
  <si>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</si>
  <si>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</si>
  <si>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</si>
  <si>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</si>
  <si>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</si>
  <si>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</si>
  <si>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</si>
  <si>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</si>
  <si>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</si>
  <si>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</si>
  <si>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</si>
  <si>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</si>
  <si>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</si>
  <si>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</si>
  <si>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</si>
  <si>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</si>
  <si>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</si>
  <si>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</si>
  <si>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</si>
  <si>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</si>
  <si>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</si>
  <si>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</si>
  <si>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</si>
  <si>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</si>
  <si>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</si>
  <si>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</si>
  <si>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</si>
  <si>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</si>
  <si>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</si>
  <si>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</si>
  <si>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</si>
  <si>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</si>
  <si>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</si>
  <si>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</si>
  <si>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</si>
  <si>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</si>
  <si>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</si>
  <si>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</si>
  <si>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</si>
  <si>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</si>
  <si>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</si>
  <si>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</si>
  <si>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</si>
  <si>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</si>
  <si>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</si>
  <si>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</si>
  <si>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</si>
  <si>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</si>
  <si>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</si>
  <si>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</si>
  <si>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</si>
  <si>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</si>
  <si>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</si>
  <si>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</si>
  <si>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</si>
  <si>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</si>
  <si>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</si>
  <si>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</si>
  <si>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</si>
  <si>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</si>
  <si>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</si>
  <si>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</si>
  <si>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</si>
  <si>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</si>
  <si>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</si>
  <si>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</si>
  <si>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</si>
  <si>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</si>
  <si>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</si>
  <si>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</si>
  <si>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</si>
  <si>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</si>
  <si>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</si>
  <si>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</si>
  <si>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</si>
  <si>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</si>
  <si>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</si>
  <si>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</si>
  <si>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</si>
  <si>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</si>
  <si>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</si>
  <si>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</si>
  <si>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</si>
  <si>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</si>
  <si>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</si>
  <si>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</si>
  <si>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</si>
  <si>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</si>
  <si>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</si>
  <si>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</si>
  <si>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</si>
  <si>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</si>
  <si>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</si>
  <si>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</si>
  <si>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</si>
  <si>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</si>
  <si>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</si>
  <si>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</si>
  <si>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</si>
  <si>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</si>
  <si>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</si>
  <si>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</si>
  <si>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</si>
  <si>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</si>
  <si>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</si>
  <si>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</si>
  <si>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</si>
  <si>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</si>
  <si>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</si>
  <si>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</si>
  <si>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</si>
  <si>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</si>
  <si>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</si>
  <si>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</si>
  <si>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</si>
  <si>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</si>
  <si>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</si>
  <si>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</si>
  <si>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</si>
  <si>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</si>
  <si>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</si>
  <si>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</si>
  <si>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</si>
  <si>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</si>
  <si>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</si>
  <si>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</si>
  <si>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</si>
  <si>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</si>
  <si>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</si>
  <si>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</si>
  <si>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</si>
  <si>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</si>
  <si>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</si>
  <si>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</si>
  <si>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</si>
  <si>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</si>
  <si>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</si>
  <si>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</si>
  <si>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</si>
  <si>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</si>
  <si>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</si>
  <si>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</si>
  <si>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</si>
  <si>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</si>
  <si>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</si>
  <si>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</si>
  <si>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</si>
  <si>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</si>
  <si>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</si>
  <si>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</si>
  <si>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</si>
  <si>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</si>
  <si>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</si>
  <si>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</si>
  <si>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</si>
  <si>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</si>
  <si>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</si>
  <si>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</si>
  <si>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</si>
  <si>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</si>
  <si>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</si>
  <si>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</si>
  <si>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</si>
  <si>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</si>
  <si>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</si>
  <si>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</si>
  <si>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</si>
  <si>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</si>
  <si>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</si>
  <si>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</si>
  <si>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</si>
  <si>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</si>
  <si>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</si>
  <si>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</si>
  <si>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</si>
  <si>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</si>
  <si>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</si>
  <si>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</si>
  <si>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</si>
  <si>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</si>
  <si>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</si>
  <si>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</si>
  <si>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</si>
  <si>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</si>
  <si>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</si>
  <si>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</si>
  <si>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</si>
  <si>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</si>
  <si>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</si>
  <si>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</si>
  <si>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</si>
  <si>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</si>
  <si>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</si>
  <si>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</si>
  <si>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</si>
  <si>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</si>
  <si>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</si>
  <si>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</si>
  <si>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</si>
  <si>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</si>
  <si>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</si>
  <si>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</si>
  <si>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</si>
  <si>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</si>
  <si>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</si>
  <si>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</si>
  <si>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</si>
  <si>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</si>
  <si>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</si>
  <si>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</si>
  <si>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</si>
  <si>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</si>
  <si>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</si>
  <si>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</si>
  <si>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</si>
  <si>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</si>
  <si>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</si>
  <si>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</si>
  <si>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</si>
  <si>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</si>
  <si>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</si>
  <si>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</si>
  <si>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</si>
  <si>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</si>
  <si>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</si>
  <si>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</si>
  <si>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</si>
  <si>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</si>
  <si>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</si>
  <si>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</si>
  <si>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</si>
  <si>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</si>
  <si>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</si>
  <si>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</si>
  <si>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</si>
  <si>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</si>
  <si>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</si>
  <si>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</si>
  <si>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</si>
  <si>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</si>
  <si>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</si>
  <si>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</si>
  <si>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</si>
  <si>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</si>
  <si>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</si>
  <si>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</si>
  <si>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</si>
  <si>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</si>
  <si>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</si>
  <si>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</si>
  <si>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</si>
  <si>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</si>
  <si>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</si>
  <si>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</si>
  <si>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</si>
  <si>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</si>
  <si>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</si>
  <si>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</si>
  <si>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</si>
  <si>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</si>
  <si>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</si>
  <si>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</si>
  <si>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</si>
  <si>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</si>
  <si>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</si>
  <si>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</si>
  <si>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</si>
  <si>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</si>
  <si>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</si>
  <si>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</si>
  <si>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</si>
  <si>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</si>
  <si>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</si>
  <si>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</si>
  <si>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</si>
  <si>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</si>
  <si>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</si>
  <si>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</si>
  <si>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</si>
  <si>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</si>
  <si>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</si>
  <si>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</si>
  <si>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</si>
  <si>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</si>
  <si>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</si>
  <si>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</si>
  <si>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</si>
  <si>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</si>
  <si>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</si>
  <si>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</si>
  <si>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</si>
  <si>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</si>
  <si>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</si>
  <si>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</si>
  <si>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</si>
  <si>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</si>
  <si>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</si>
  <si>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</si>
  <si>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</si>
  <si>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</si>
  <si>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</si>
  <si>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</si>
  <si>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</si>
  <si>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</si>
  <si>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</si>
  <si>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</si>
  <si>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</si>
  <si>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</si>
  <si>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</si>
  <si>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</si>
  <si>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</si>
  <si>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</si>
  <si>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</si>
  <si>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</si>
  <si>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</si>
  <si>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</si>
  <si>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</si>
  <si>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</si>
  <si>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</si>
  <si>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</si>
  <si>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</si>
  <si>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</si>
  <si>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</si>
  <si>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</si>
  <si>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</si>
  <si>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</si>
  <si>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</si>
  <si>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</si>
  <si>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</si>
  <si>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</si>
  <si>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</si>
  <si>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</si>
  <si>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</si>
  <si>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</si>
  <si>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</si>
  <si>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</si>
  <si>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</si>
  <si>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</si>
  <si>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</si>
  <si>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</si>
  <si>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</si>
  <si>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</si>
  <si>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</si>
  <si>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</si>
  <si>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</si>
  <si>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</si>
  <si>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</si>
  <si>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</si>
  <si>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</si>
  <si>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</si>
  <si>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</si>
  <si>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</si>
  <si>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</si>
  <si>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</si>
  <si>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</si>
  <si>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</si>
  <si>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</si>
  <si>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</si>
  <si>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</si>
  <si>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</si>
  <si>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</si>
  <si>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</si>
  <si>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</si>
  <si>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</si>
  <si>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</si>
  <si>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</si>
  <si>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</si>
  <si>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</si>
  <si>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</si>
  <si>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</si>
  <si>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</si>
  <si>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</si>
  <si>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</si>
  <si>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</si>
  <si>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</si>
  <si>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</si>
  <si>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</si>
  <si>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</si>
  <si>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</si>
  <si>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</si>
  <si>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</si>
  <si>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</si>
  <si>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</si>
  <si>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</si>
  <si>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</si>
  <si>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</si>
  <si>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</si>
  <si>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</si>
  <si>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</si>
  <si>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</si>
  <si>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</si>
  <si>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</si>
  <si>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</si>
  <si>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</si>
  <si>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</si>
  <si>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</si>
  <si>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</si>
  <si>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</si>
  <si>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</si>
  <si>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</si>
  <si>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</si>
  <si>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</si>
  <si>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</si>
  <si>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</si>
  <si>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</si>
  <si>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</si>
  <si>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</si>
  <si>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</si>
  <si>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</si>
  <si>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</si>
  <si>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</si>
  <si>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</si>
  <si>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</si>
  <si>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</si>
  <si>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</si>
  <si>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</si>
  <si>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</si>
  <si>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</si>
  <si>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</si>
  <si>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</si>
  <si>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</si>
  <si>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</si>
  <si>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</si>
  <si>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</si>
  <si>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</si>
  <si>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</si>
  <si>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</si>
  <si>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</si>
  <si>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</si>
  <si>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</si>
  <si>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</si>
  <si>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</si>
  <si>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</si>
  <si>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</si>
  <si>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</si>
  <si>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</si>
  <si>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</si>
  <si>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</si>
  <si>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</si>
  <si>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</si>
  <si>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</si>
  <si>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</si>
  <si>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</si>
  <si>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</si>
  <si>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</si>
  <si>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</si>
  <si>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</si>
  <si>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</si>
  <si>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</si>
  <si>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</si>
  <si>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</si>
  <si>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</si>
  <si>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</si>
  <si>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</si>
  <si>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</si>
  <si>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</si>
  <si>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</si>
  <si>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</si>
  <si>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</si>
  <si>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</si>
  <si>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</si>
  <si>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</si>
  <si>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</si>
  <si>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</si>
  <si>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</si>
  <si>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</si>
  <si>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</si>
  <si>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</si>
  <si>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</si>
  <si>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</si>
  <si>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</si>
  <si>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</si>
  <si>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</si>
  <si>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</si>
  <si>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</si>
  <si>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</si>
  <si>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</si>
  <si>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</si>
  <si>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</si>
  <si>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</si>
  <si>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</si>
  <si>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</si>
  <si>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</si>
  <si>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</si>
  <si>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</si>
  <si>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</si>
  <si>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</si>
  <si>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</si>
  <si>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</si>
  <si>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</si>
  <si>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</si>
  <si>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</si>
  <si>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</si>
  <si>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</si>
  <si>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</si>
  <si>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</si>
  <si>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</si>
  <si>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</si>
  <si>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</si>
  <si>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</si>
  <si>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</si>
  <si>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</si>
  <si>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</si>
  <si>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</si>
  <si>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</si>
  <si>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</si>
  <si>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</si>
  <si>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</si>
  <si>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</si>
  <si>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</si>
  <si>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</si>
  <si>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</si>
  <si>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</si>
  <si>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</si>
  <si>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</si>
  <si>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</si>
  <si>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</si>
  <si>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</si>
  <si>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</si>
  <si>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</si>
  <si>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</si>
  <si>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</si>
  <si>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</si>
  <si>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</si>
  <si>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</si>
  <si>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</si>
  <si>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</si>
  <si>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</si>
  <si>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</si>
  <si>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</si>
  <si>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</si>
  <si>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</si>
  <si>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</si>
  <si>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</si>
  <si>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</si>
  <si>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</si>
  <si>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</si>
  <si>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</si>
  <si>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</si>
  <si>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</si>
  <si>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</si>
  <si>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</si>
  <si>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</si>
  <si>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</si>
  <si>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</si>
  <si>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</si>
  <si>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</si>
  <si>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</si>
  <si>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</si>
  <si>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</si>
  <si>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</si>
  <si>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</si>
  <si>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</si>
  <si>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</si>
  <si>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</si>
  <si>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</si>
  <si>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</si>
  <si>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</si>
  <si>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</si>
  <si>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</si>
  <si>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</si>
  <si>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</si>
  <si>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</si>
  <si>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</si>
  <si>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</si>
  <si>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</si>
  <si>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</si>
  <si>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</si>
  <si>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</si>
  <si>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</si>
  <si>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</si>
  <si>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</si>
  <si>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</si>
  <si>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</si>
  <si>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</si>
  <si>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</si>
  <si>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</si>
  <si>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</si>
  <si>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</si>
  <si>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</si>
  <si>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</si>
  <si>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</si>
  <si>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</si>
  <si>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</si>
  <si>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</si>
  <si>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</si>
  <si>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</si>
  <si>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</si>
  <si>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</si>
  <si>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</si>
  <si>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</si>
  <si>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</si>
  <si>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</si>
  <si>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</si>
  <si>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</si>
  <si>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</si>
  <si>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</si>
  <si>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</si>
  <si>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</si>
  <si>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</si>
  <si>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</si>
  <si>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</si>
  <si>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</si>
  <si>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</si>
  <si>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</si>
  <si>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</si>
  <si>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</si>
  <si>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</si>
  <si>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</si>
  <si>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</si>
  <si>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</si>
  <si>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</si>
  <si>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</si>
  <si>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</si>
  <si>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</si>
  <si>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</si>
  <si>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</si>
  <si>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</si>
  <si>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</si>
  <si>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</si>
  <si>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</si>
  <si>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</si>
  <si>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</si>
  <si>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</si>
  <si>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</si>
  <si>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</si>
  <si>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</si>
  <si>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</si>
  <si>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</si>
  <si>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</si>
  <si>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</si>
  <si>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</si>
  <si>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</si>
  <si>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</si>
  <si>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</si>
  <si>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</si>
  <si>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</si>
  <si>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</si>
  <si>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</si>
  <si>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</si>
  <si>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</si>
  <si>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</si>
  <si>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</si>
  <si>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</si>
  <si>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</si>
  <si>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</si>
  <si>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</si>
  <si>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</si>
  <si>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</si>
  <si>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</si>
  <si>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</si>
  <si>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</si>
  <si>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</si>
  <si>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</si>
  <si>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</si>
  <si>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</si>
  <si>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</si>
  <si>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</si>
  <si>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</si>
  <si>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</si>
  <si>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</si>
  <si>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</si>
  <si>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</si>
  <si>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</si>
  <si>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</si>
  <si>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</si>
  <si>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</si>
  <si>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</si>
  <si>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</si>
  <si>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</si>
  <si>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</si>
  <si>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</si>
  <si>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</si>
  <si>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</si>
  <si>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</si>
  <si>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</si>
  <si>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</si>
  <si>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</si>
  <si>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</si>
  <si>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</si>
  <si>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</si>
  <si>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</si>
  <si>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</si>
  <si>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</si>
  <si>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</si>
  <si>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</si>
  <si>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</si>
  <si>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</si>
  <si>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</si>
  <si>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</si>
  <si>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</si>
  <si>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</si>
  <si>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</si>
  <si>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</si>
  <si>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</si>
  <si>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</si>
  <si>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</si>
  <si>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</si>
  <si>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</si>
  <si>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</si>
  <si>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</si>
  <si>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</si>
  <si>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</si>
  <si>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</si>
  <si>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</si>
  <si>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</si>
  <si>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</si>
  <si>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</si>
  <si>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</si>
  <si>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</si>
  <si>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</si>
  <si>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</si>
  <si>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</si>
  <si>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</si>
  <si>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</si>
  <si>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</si>
  <si>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</si>
  <si>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</si>
  <si>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</si>
  <si>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</si>
  <si>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</si>
  <si>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</si>
  <si>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</si>
  <si>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</si>
  <si>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</si>
  <si>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</si>
  <si>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</si>
  <si>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</si>
  <si>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</si>
  <si>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</si>
  <si>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</si>
  <si>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</si>
  <si>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</si>
  <si>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</si>
  <si>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</si>
  <si>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</si>
  <si>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</si>
  <si>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</si>
  <si>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</si>
  <si>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</si>
  <si>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</si>
  <si>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</si>
  <si>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</si>
  <si>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</si>
  <si>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</si>
  <si>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</si>
  <si>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</si>
  <si>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</si>
  <si>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</si>
  <si>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</si>
  <si>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</si>
  <si>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</si>
  <si>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</si>
  <si>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</si>
  <si>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</si>
  <si>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</si>
  <si>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</si>
  <si>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</si>
  <si>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</si>
  <si>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</si>
  <si>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</si>
  <si>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</si>
  <si>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</si>
  <si>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</si>
  <si>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</si>
  <si>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</si>
  <si>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</si>
  <si>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</si>
  <si>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</si>
  <si>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</si>
  <si>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</si>
  <si>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</si>
  <si>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</si>
  <si>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</si>
  <si>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</si>
  <si>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</si>
  <si>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</si>
  <si>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</si>
  <si>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</si>
  <si>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</si>
  <si>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</si>
  <si>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</si>
  <si>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</si>
  <si>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</si>
  <si>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</si>
  <si>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</si>
  <si>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</si>
  <si>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</si>
  <si>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</si>
  <si>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</si>
  <si>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</si>
  <si>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</si>
  <si>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</si>
  <si>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</si>
  <si>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</si>
  <si>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</si>
  <si>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</si>
  <si>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</si>
  <si>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</si>
  <si>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</si>
  <si>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</si>
  <si>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</si>
  <si>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</si>
  <si>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</si>
  <si>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</si>
  <si>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</si>
  <si>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</si>
  <si>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</si>
  <si>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</si>
  <si>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</si>
  <si>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</si>
  <si>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</si>
  <si>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</si>
  <si>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</si>
  <si>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</si>
  <si>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</si>
  <si>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</si>
  <si>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</si>
  <si>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</si>
  <si>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</si>
  <si>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</si>
  <si>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</si>
  <si>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</si>
  <si>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</si>
  <si>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</si>
  <si>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</si>
  <si>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</si>
  <si>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</si>
  <si>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</si>
  <si>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</si>
  <si>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</si>
  <si>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</si>
  <si>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</si>
  <si>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</si>
  <si>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</si>
  <si>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</si>
  <si>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</si>
  <si>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</si>
  <si>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</si>
  <si>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</si>
  <si>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</si>
  <si>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</si>
  <si>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</si>
  <si>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</si>
  <si>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</si>
  <si>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</si>
  <si>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</si>
  <si>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</si>
  <si>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</si>
  <si>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</si>
  <si>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</si>
  <si>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</si>
  <si>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</si>
  <si>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</si>
  <si>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</si>
  <si>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</si>
  <si>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</si>
  <si>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</si>
  <si>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</si>
  <si>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</si>
  <si>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</si>
  <si>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</si>
  <si>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</si>
  <si>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</si>
  <si>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</si>
  <si>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</si>
  <si>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</si>
  <si>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</si>
  <si>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</si>
  <si>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</si>
  <si>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</si>
  <si>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</si>
  <si>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</si>
  <si>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</si>
  <si>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</si>
  <si>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</si>
  <si>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</si>
  <si>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</si>
  <si>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</si>
  <si>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</si>
  <si>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</si>
  <si>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</si>
  <si>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</si>
  <si>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</si>
  <si>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</si>
  <si>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</si>
  <si>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</si>
  <si>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</si>
  <si>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</si>
  <si>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</si>
  <si>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</si>
  <si>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</si>
  <si>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</si>
  <si>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</si>
  <si>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</si>
  <si>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</si>
  <si>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</si>
  <si>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</si>
  <si>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</si>
  <si>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</si>
  <si>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</si>
  <si>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</si>
  <si>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</si>
  <si>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</si>
  <si>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</si>
  <si>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</si>
  <si>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</si>
  <si>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</si>
  <si>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</si>
  <si>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</si>
  <si>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</si>
  <si>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</si>
  <si>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</si>
  <si>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</si>
  <si>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</si>
  <si>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</si>
  <si>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</si>
  <si>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</si>
  <si>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</si>
  <si>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</si>
  <si>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</si>
  <si>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</si>
  <si>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</si>
  <si>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</si>
  <si>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</si>
  <si>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</si>
  <si>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</si>
  <si>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</si>
  <si>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</si>
  <si>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</si>
  <si>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</si>
  <si>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</si>
  <si>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</si>
  <si>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</si>
  <si>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</si>
  <si>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</si>
  <si>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</si>
  <si>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</si>
  <si>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</si>
  <si>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</si>
  <si>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</si>
  <si>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</si>
  <si>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</si>
  <si>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</si>
  <si>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</si>
  <si>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</si>
  <si>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</si>
  <si>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</si>
  <si>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</si>
  <si>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</si>
  <si>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</si>
  <si>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</si>
  <si>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</si>
  <si>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</si>
  <si>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</si>
  <si>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</si>
  <si>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</si>
  <si>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</si>
  <si>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</si>
  <si>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</si>
  <si>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</si>
  <si>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</si>
  <si>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</si>
  <si>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</si>
  <si>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</si>
  <si>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</si>
  <si>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</si>
  <si>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</si>
  <si>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</si>
  <si>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</si>
  <si>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</si>
  <si>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</si>
  <si>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</si>
  <si>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</si>
  <si>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</si>
  <si>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</si>
  <si>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</si>
  <si>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</si>
  <si>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</si>
  <si>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</si>
  <si>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</si>
  <si>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</si>
  <si>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</si>
  <si>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</si>
  <si>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</si>
  <si>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</si>
  <si>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</si>
  <si>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</si>
  <si>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</si>
  <si>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</si>
  <si>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</si>
  <si>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</si>
  <si>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</si>
  <si>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</si>
  <si>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</si>
  <si>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</si>
  <si>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</si>
  <si>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</si>
  <si>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</si>
  <si>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</si>
  <si>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</si>
  <si>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</si>
  <si>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</si>
  <si>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</si>
  <si>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</si>
  <si>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</si>
  <si>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</si>
  <si>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</si>
  <si>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</si>
  <si>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</si>
  <si>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</si>
  <si>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</si>
  <si>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</si>
  <si>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</si>
  <si>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</si>
  <si>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</si>
  <si>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</si>
  <si>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</si>
  <si>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</si>
  <si>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</si>
  <si>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</si>
  <si>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</si>
  <si>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</si>
  <si>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</si>
  <si>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</si>
  <si>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</si>
  <si>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</si>
  <si>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</si>
  <si>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</si>
  <si>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</si>
  <si>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</si>
  <si>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</si>
  <si>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</si>
  <si>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</si>
  <si>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</si>
  <si>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</si>
  <si>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</si>
  <si>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</si>
  <si>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</si>
  <si>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</si>
  <si>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</si>
  <si>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</si>
  <si>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</si>
  <si>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</si>
  <si>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</si>
  <si>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</si>
  <si>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</si>
  <si>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</si>
  <si>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</si>
  <si>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</si>
  <si>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</si>
  <si>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</si>
  <si>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</si>
  <si>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</si>
  <si>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</si>
  <si>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</si>
  <si>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</si>
  <si>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</si>
  <si>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</si>
  <si>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</si>
  <si>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</si>
  <si>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</si>
  <si>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</si>
  <si>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</si>
  <si>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</si>
  <si>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</si>
  <si>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</si>
  <si>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</si>
  <si>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</si>
  <si>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</si>
  <si>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</si>
  <si>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</si>
  <si>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</si>
  <si>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</si>
  <si>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</si>
  <si>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</si>
  <si>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</si>
  <si>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</si>
  <si>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</si>
  <si>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</si>
  <si>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</si>
  <si>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</si>
  <si>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</si>
  <si>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</si>
  <si>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</si>
  <si>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</si>
  <si>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</si>
  <si>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</si>
  <si>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</si>
  <si>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</si>
  <si>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</si>
  <si>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</si>
  <si>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</si>
  <si>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</si>
  <si>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</si>
  <si>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</si>
  <si>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</si>
  <si>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</si>
  <si>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</si>
  <si>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</si>
  <si>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</si>
  <si>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</si>
  <si>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</si>
  <si>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</si>
  <si>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</si>
  <si>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</si>
  <si>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</si>
  <si>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</si>
  <si>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</si>
  <si>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</si>
  <si>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</si>
  <si>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</si>
  <si>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</si>
  <si>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</si>
  <si>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</si>
  <si>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</si>
  <si>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</si>
  <si>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</si>
  <si>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</si>
  <si>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</si>
  <si>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</si>
  <si>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</si>
  <si>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</si>
  <si>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</si>
  <si>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</si>
  <si>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</si>
  <si>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</si>
  <si>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</si>
  <si>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</si>
  <si>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</si>
  <si>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</si>
  <si>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</si>
  <si>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</si>
  <si>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</si>
  <si>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</si>
  <si>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</si>
  <si>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</si>
  <si>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</si>
  <si>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</si>
  <si>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</si>
  <si>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</si>
  <si>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</si>
  <si>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</si>
  <si>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</si>
  <si>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</si>
  <si>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</si>
  <si>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</si>
  <si>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</si>
  <si>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</si>
  <si>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</si>
  <si>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</si>
  <si>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</si>
  <si>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</si>
  <si>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</si>
  <si>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</si>
  <si>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</si>
  <si>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</si>
  <si>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</si>
  <si>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</si>
  <si>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</si>
  <si>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</si>
  <si>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</si>
  <si>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</si>
  <si>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</si>
  <si>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</si>
  <si>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</si>
  <si>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</si>
  <si>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</si>
  <si>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</si>
  <si>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</si>
  <si>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</si>
  <si>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</si>
  <si>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</si>
  <si>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</si>
  <si>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</si>
  <si>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</si>
  <si>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</si>
  <si>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</si>
  <si>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</si>
  <si>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</si>
  <si>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</si>
  <si>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</si>
  <si>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</si>
  <si>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</si>
  <si>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</si>
  <si>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</si>
  <si>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</si>
  <si>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</si>
  <si>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</si>
  <si>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</si>
  <si>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</si>
  <si>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</si>
  <si>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</si>
  <si>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</si>
  <si>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</si>
  <si>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</si>
  <si>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</si>
  <si>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</si>
  <si>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</si>
  <si>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</si>
  <si>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</si>
  <si>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</si>
  <si>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</si>
  <si>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</si>
  <si>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</si>
  <si>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</si>
  <si>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</si>
  <si>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</si>
  <si>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</si>
  <si>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</si>
  <si>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</si>
  <si>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</si>
  <si>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</si>
  <si>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</si>
  <si>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</si>
  <si>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</si>
  <si>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</si>
  <si>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</si>
  <si>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</si>
  <si>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</si>
  <si>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</si>
  <si>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</si>
  <si>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</si>
  <si>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</si>
  <si>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</si>
  <si>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</si>
  <si>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</si>
  <si>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</si>
  <si>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</si>
  <si>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</si>
  <si>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</si>
  <si>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</si>
  <si>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</si>
  <si>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</si>
  <si>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</si>
  <si>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</si>
  <si>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</si>
  <si>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</si>
  <si>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</si>
  <si>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</si>
  <si>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</si>
  <si>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</si>
  <si>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</si>
  <si>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</si>
  <si>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</si>
  <si>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</si>
  <si>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</si>
  <si>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</si>
  <si>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</si>
  <si>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</si>
  <si>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</si>
  <si>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</si>
  <si>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</si>
  <si>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</si>
  <si>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</si>
  <si>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</si>
  <si>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</si>
  <si>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</si>
  <si>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</si>
  <si>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</si>
  <si>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</si>
  <si>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</si>
  <si>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</si>
  <si>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</si>
  <si>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</si>
  <si>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</si>
  <si>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</si>
  <si>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</si>
  <si>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</si>
  <si>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</si>
  <si>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</si>
  <si>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</si>
  <si>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</si>
  <si>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</si>
  <si>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</si>
  <si>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</si>
  <si>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</si>
  <si>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</si>
  <si>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</si>
  <si>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</si>
  <si>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</si>
  <si>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</si>
  <si>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</si>
  <si>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</si>
  <si>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</si>
  <si>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</si>
  <si>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</si>
  <si>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</si>
  <si>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</si>
  <si>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</si>
  <si>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</si>
  <si>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</si>
  <si>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</si>
  <si>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</si>
  <si>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</si>
  <si>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</si>
  <si>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</si>
  <si>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</si>
  <si>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</si>
  <si>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</si>
  <si>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</si>
  <si>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</si>
  <si>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</si>
  <si>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</si>
  <si>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</si>
  <si>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</si>
  <si>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</si>
  <si>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</si>
  <si>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</si>
  <si>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</si>
  <si>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</si>
  <si>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</si>
  <si>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</si>
  <si>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</si>
  <si>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</si>
  <si>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</si>
  <si>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</si>
  <si>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</si>
  <si>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</si>
  <si>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</si>
  <si>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</si>
  <si>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</si>
  <si>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</si>
  <si>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</si>
  <si>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</si>
  <si>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</si>
  <si>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</si>
  <si>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</si>
  <si>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</si>
  <si>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</si>
  <si>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</si>
  <si>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</si>
  <si>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</si>
  <si>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</si>
  <si>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</si>
  <si>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</si>
  <si>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</si>
  <si>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</si>
  <si>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</si>
  <si>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</si>
  <si>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</si>
  <si>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</si>
  <si>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</si>
  <si>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</si>
  <si>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</si>
  <si>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</si>
  <si>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</si>
  <si>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</si>
  <si>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</si>
  <si>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</si>
  <si>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</si>
  <si>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</si>
  <si>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</si>
  <si>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</si>
  <si>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</si>
  <si>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</si>
  <si>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</si>
  <si>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</si>
  <si>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</si>
  <si>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</si>
  <si>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</si>
  <si>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</si>
  <si>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</si>
  <si>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</si>
  <si>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</si>
  <si>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</si>
  <si>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</si>
  <si>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</si>
  <si>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</si>
  <si>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</si>
  <si>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</si>
  <si>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</si>
  <si>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</si>
  <si>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</si>
  <si>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</si>
  <si>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</si>
  <si>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</si>
  <si>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</si>
  <si>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</si>
  <si>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</si>
  <si>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</si>
  <si>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</si>
  <si>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</si>
  <si>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</si>
  <si>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</si>
  <si>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</si>
  <si>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</si>
  <si>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</si>
  <si>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</si>
  <si>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</si>
  <si>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</si>
  <si>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</si>
  <si>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</si>
  <si>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</si>
  <si>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</si>
  <si>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</si>
  <si>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</si>
  <si>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</si>
  <si>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</si>
  <si>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</si>
  <si>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</si>
  <si>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</si>
  <si>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</si>
  <si>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</si>
  <si>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</si>
  <si>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</si>
  <si>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</si>
  <si>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</si>
  <si>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</si>
  <si>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</si>
  <si>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</si>
  <si>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</si>
  <si>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</si>
  <si>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</si>
  <si>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</si>
  <si>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</si>
  <si>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</si>
  <si>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</si>
  <si>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</si>
  <si>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</si>
  <si>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</si>
  <si>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</si>
  <si>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</si>
  <si>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</si>
  <si>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</si>
  <si>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</si>
  <si>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</si>
  <si>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</si>
  <si>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</si>
  <si>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</si>
  <si>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</si>
  <si>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</si>
  <si>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</si>
  <si>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</si>
  <si>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</si>
  <si>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</si>
  <si>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</si>
  <si>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</si>
  <si>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</si>
  <si>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</si>
  <si>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</si>
  <si>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</si>
  <si>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</si>
  <si>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</si>
  <si>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</si>
  <si>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</si>
  <si>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</si>
  <si>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</si>
  <si>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</si>
  <si>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</si>
  <si>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</si>
  <si>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</si>
  <si>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</si>
  <si>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</si>
  <si>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</si>
  <si>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</si>
  <si>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</si>
  <si>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</si>
  <si>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</si>
  <si>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</si>
  <si>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</si>
  <si>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</si>
  <si>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</si>
  <si>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</si>
  <si>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</si>
  <si>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</si>
  <si>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</si>
  <si>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</si>
  <si>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</si>
  <si>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</si>
  <si>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</si>
  <si>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</si>
  <si>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</si>
  <si>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</si>
  <si>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</si>
  <si>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</si>
  <si>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</si>
  <si>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</si>
  <si>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</si>
  <si>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</si>
  <si>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</si>
  <si>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</si>
  <si>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</si>
  <si>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</si>
  <si>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</si>
  <si>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</si>
  <si>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</si>
  <si>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</si>
  <si>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</si>
  <si>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</si>
  <si>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</si>
  <si>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</si>
  <si>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</si>
  <si>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</si>
  <si>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</si>
  <si>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</si>
  <si>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</si>
  <si>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</si>
  <si>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</si>
  <si>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</si>
  <si>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</si>
  <si>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</si>
  <si>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</si>
  <si>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</si>
  <si>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</si>
  <si>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</si>
  <si>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</si>
  <si>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</si>
  <si>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</si>
  <si>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</si>
  <si>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</si>
  <si>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</si>
  <si>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</si>
  <si>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</si>
  <si>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</si>
  <si>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</si>
  <si>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</si>
  <si>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</si>
  <si>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</si>
  <si>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</si>
  <si>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</si>
  <si>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</si>
  <si>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</si>
  <si>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</si>
  <si>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</si>
  <si>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</si>
  <si>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</si>
  <si>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</si>
  <si>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</si>
  <si>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</si>
  <si>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</si>
  <si>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</si>
  <si>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</si>
  <si>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</si>
  <si>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</si>
  <si>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</si>
  <si>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</si>
  <si>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</si>
  <si>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</si>
  <si>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</si>
  <si>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</si>
  <si>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</si>
  <si>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</si>
  <si>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</si>
  <si>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</si>
  <si>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</si>
  <si>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</si>
  <si>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</si>
  <si>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</si>
  <si>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</si>
  <si>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</si>
  <si>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</si>
  <si>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</si>
  <si>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</si>
  <si>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</si>
  <si>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</si>
  <si>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</si>
  <si>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</si>
  <si>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</si>
  <si>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</si>
  <si>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</si>
  <si>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</si>
  <si>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</si>
  <si>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</si>
  <si>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</si>
  <si>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</si>
  <si>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</si>
  <si>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</si>
  <si>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</si>
  <si>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</si>
  <si>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</si>
  <si>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</si>
  <si>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</si>
  <si>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</si>
  <si>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</si>
  <si>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</si>
  <si>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</si>
  <si>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</si>
  <si>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</si>
  <si>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</si>
  <si>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</si>
  <si>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</si>
  <si>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</si>
  <si>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</si>
  <si>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</si>
  <si>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</si>
  <si>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</si>
  <si>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</si>
  <si>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</si>
  <si>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</si>
  <si>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</si>
  <si>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</si>
  <si>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</si>
  <si>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</si>
  <si>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</si>
  <si>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</si>
  <si>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</si>
  <si>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</si>
  <si>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</si>
  <si>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</si>
  <si>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</si>
  <si>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</si>
  <si>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</si>
  <si>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</si>
  <si>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</si>
  <si>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</si>
  <si>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</si>
  <si>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</si>
  <si>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</si>
  <si>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</si>
  <si>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</si>
  <si>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</si>
  <si>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</si>
  <si>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</si>
  <si>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</si>
  <si>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</si>
  <si>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</si>
  <si>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</si>
  <si>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</si>
  <si>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</si>
  <si>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</si>
  <si>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</si>
  <si>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</si>
  <si>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</si>
  <si>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</si>
  <si>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</si>
  <si>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</si>
  <si>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</si>
  <si>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</si>
  <si>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</si>
  <si>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</si>
  <si>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</si>
  <si>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</si>
  <si>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</si>
  <si>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</si>
  <si>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</si>
  <si>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</si>
  <si>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</si>
  <si>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</si>
  <si>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</si>
  <si>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</si>
  <si>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</si>
  <si>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</si>
  <si>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</si>
  <si>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</si>
  <si>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</si>
  <si>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</si>
  <si>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</si>
  <si>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</si>
  <si>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</si>
  <si>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</si>
  <si>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</si>
  <si>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</si>
  <si>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</si>
  <si>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</si>
  <si>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</si>
  <si>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</si>
  <si>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</si>
  <si>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</si>
  <si>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</si>
  <si>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</si>
  <si>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</si>
  <si>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</si>
  <si>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</si>
  <si>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</si>
  <si>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</si>
  <si>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</si>
  <si>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</si>
  <si>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</si>
  <si>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</si>
  <si>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</si>
  <si>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</si>
  <si>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</si>
  <si>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</si>
  <si>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</si>
  <si>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</si>
  <si>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</si>
  <si>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</si>
  <si>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</si>
  <si>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</si>
  <si>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</si>
  <si>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</si>
  <si>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</si>
  <si>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</si>
  <si>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</si>
  <si>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</si>
  <si>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</si>
  <si>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</si>
  <si>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</si>
  <si>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</si>
  <si>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</si>
  <si>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</si>
  <si>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</si>
  <si>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</si>
  <si>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</si>
  <si>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</si>
  <si>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</si>
  <si>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</si>
  <si>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</si>
  <si>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</si>
  <si>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</si>
  <si>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</si>
  <si>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</si>
  <si>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</si>
  <si>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</si>
  <si>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</si>
  <si>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</si>
  <si>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</si>
  <si>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</si>
  <si>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</si>
  <si>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</si>
  <si>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</si>
  <si>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</si>
  <si>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</si>
  <si>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</si>
  <si>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</si>
  <si>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</si>
  <si>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</si>
  <si>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</si>
  <si>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</si>
  <si>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</si>
  <si>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</si>
  <si>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</si>
  <si>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</si>
  <si>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</si>
  <si>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</si>
  <si>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</si>
  <si>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</si>
  <si>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</si>
  <si>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</si>
  <si>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</si>
  <si>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</si>
  <si>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</si>
  <si>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</si>
  <si>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</si>
  <si>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</si>
  <si>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</si>
  <si>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</si>
  <si>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</si>
  <si>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</si>
  <si>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</si>
  <si>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</si>
  <si>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</si>
  <si>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</si>
  <si>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</si>
  <si>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</si>
  <si>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</si>
  <si>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</si>
  <si>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</si>
  <si>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</si>
  <si>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</si>
  <si>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</si>
  <si>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</si>
  <si>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</si>
  <si>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</si>
  <si>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</si>
  <si>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</si>
  <si>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</si>
  <si>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</si>
  <si>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</si>
  <si>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</si>
  <si>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</si>
  <si>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</si>
  <si>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</si>
  <si>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</si>
  <si>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</si>
  <si>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</si>
  <si>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</si>
  <si>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</si>
  <si>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</si>
  <si>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</si>
  <si>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</si>
  <si>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</si>
  <si>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</si>
  <si>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</si>
  <si>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</si>
  <si>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</si>
  <si>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</si>
  <si>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</si>
  <si>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</si>
  <si>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</si>
  <si>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</si>
  <si>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</si>
  <si>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</si>
  <si>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</si>
  <si>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</si>
  <si>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</si>
  <si>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</si>
  <si>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</si>
  <si>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</si>
  <si>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</si>
  <si>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</si>
  <si>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</si>
  <si>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</si>
  <si>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</si>
  <si>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</si>
  <si>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</si>
  <si>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</si>
  <si>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</si>
  <si>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</si>
  <si>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</si>
  <si>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</si>
  <si>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</si>
  <si>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</si>
  <si>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</si>
  <si>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</si>
  <si>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</si>
  <si>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</si>
  <si>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</si>
  <si>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</si>
  <si>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</si>
  <si>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</si>
  <si>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</si>
  <si>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</si>
  <si>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</si>
  <si>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</si>
  <si>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</si>
  <si>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</si>
  <si>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</si>
  <si>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</si>
  <si>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</si>
  <si>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</si>
  <si>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</si>
  <si>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</si>
  <si>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</si>
  <si>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</si>
  <si>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</si>
  <si>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</si>
  <si>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</si>
  <si>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</si>
  <si>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</si>
  <si>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</si>
  <si>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</si>
  <si>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</si>
  <si>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</si>
  <si>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</si>
  <si>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</si>
  <si>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</si>
  <si>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</si>
  <si>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</si>
  <si>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</si>
  <si>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</si>
  <si>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</si>
  <si>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</si>
  <si>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</si>
  <si>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</si>
  <si>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</si>
  <si>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</si>
  <si>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</si>
  <si>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</si>
  <si>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</si>
  <si>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</si>
  <si>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</si>
  <si>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</si>
  <si>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</si>
  <si>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</si>
  <si>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</si>
  <si>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</si>
  <si>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</si>
  <si>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</si>
  <si>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</si>
  <si>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</si>
  <si>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</si>
  <si>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</si>
  <si>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</si>
  <si>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</si>
  <si>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</si>
  <si>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</si>
  <si>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</si>
  <si>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</si>
  <si>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</si>
  <si>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</si>
  <si>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</si>
  <si>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</si>
  <si>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</si>
  <si>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</si>
  <si>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</si>
  <si>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</si>
  <si>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</si>
  <si>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</si>
  <si>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</si>
  <si>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</si>
  <si>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</si>
  <si>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</si>
  <si>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</si>
  <si>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</si>
  <si>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</si>
  <si>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</si>
  <si>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</si>
  <si>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</si>
  <si>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</si>
  <si>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</si>
  <si>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</si>
  <si>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</si>
  <si>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</si>
  <si>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</si>
  <si>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</si>
  <si>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</si>
  <si>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</si>
  <si>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</si>
  <si>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</si>
  <si>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</si>
  <si>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</si>
  <si>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</si>
  <si>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</si>
  <si>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</si>
  <si>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</si>
  <si>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</si>
  <si>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</si>
  <si>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</si>
  <si>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</si>
  <si>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</si>
  <si>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</si>
  <si>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</si>
  <si>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</si>
  <si>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</si>
  <si>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</si>
  <si>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</si>
  <si>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</si>
  <si>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</si>
  <si>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</si>
  <si>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</si>
  <si>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</si>
  <si>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</si>
  <si>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</si>
  <si>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</si>
  <si>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</si>
  <si>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</si>
  <si>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</si>
  <si>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</si>
  <si>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</si>
  <si>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</si>
  <si>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</si>
  <si>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</si>
  <si>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</si>
  <si>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</si>
  <si>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</si>
  <si>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</si>
  <si>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</si>
  <si>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</si>
  <si>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</si>
  <si>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</si>
  <si>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</si>
  <si>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</si>
  <si>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</si>
  <si>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</si>
  <si>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</si>
  <si>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</si>
  <si>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</si>
  <si>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</si>
  <si>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</si>
  <si>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</si>
  <si>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</si>
  <si>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</si>
  <si>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</si>
  <si>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</si>
  <si>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</si>
  <si>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</si>
  <si>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</si>
  <si>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</si>
  <si>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</si>
  <si>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</si>
  <si>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</si>
  <si>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</si>
  <si>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</si>
  <si>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</si>
  <si>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</si>
  <si>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</si>
  <si>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</si>
  <si>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</si>
  <si>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</si>
  <si>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</si>
  <si>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</si>
  <si>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</si>
  <si>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</si>
  <si>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</si>
  <si>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</si>
  <si>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</si>
  <si>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</si>
  <si>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</si>
  <si>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</si>
  <si>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</si>
  <si>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</si>
  <si>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</si>
  <si>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</si>
  <si>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</si>
  <si>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</si>
  <si>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</si>
  <si>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</si>
  <si>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</si>
  <si>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</si>
  <si>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</si>
  <si>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</si>
  <si>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</si>
  <si>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</si>
  <si>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</si>
  <si>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</si>
  <si>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</si>
  <si>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</si>
  <si>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</si>
  <si>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</si>
  <si>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</si>
  <si>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</si>
  <si>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</si>
  <si>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</si>
  <si>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</si>
  <si>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</si>
  <si>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</si>
  <si>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</si>
  <si>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</si>
  <si>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</si>
  <si>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</si>
  <si>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</si>
  <si>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</si>
  <si>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</si>
  <si>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</si>
  <si>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</si>
  <si>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</si>
  <si>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</si>
  <si>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</si>
  <si>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</si>
  <si>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</si>
  <si>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</si>
  <si>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</si>
  <si>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</si>
  <si>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</si>
  <si>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</si>
  <si>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</si>
  <si>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</si>
  <si>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</si>
  <si>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</si>
  <si>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</si>
  <si>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</si>
  <si>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</si>
  <si>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</si>
  <si>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</si>
  <si>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</si>
  <si>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</si>
  <si>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</si>
  <si>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</si>
  <si>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</si>
  <si>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</si>
  <si>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</si>
  <si>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</si>
  <si>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</si>
  <si>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</si>
  <si>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</si>
  <si>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</si>
  <si>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</si>
  <si>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</si>
  <si>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</si>
  <si>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</si>
  <si>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</si>
  <si>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</si>
  <si>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</si>
  <si>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</si>
  <si>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</si>
  <si>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</si>
  <si>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</si>
  <si>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</si>
  <si>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</si>
  <si>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</si>
  <si>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</si>
  <si>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</si>
  <si>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</si>
  <si>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</si>
  <si>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</si>
  <si>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</si>
  <si>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</si>
  <si>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</si>
  <si>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</si>
  <si>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</si>
  <si>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</si>
  <si>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</si>
  <si>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</si>
  <si>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</si>
  <si>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</si>
  <si>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</si>
  <si>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</si>
  <si>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</si>
  <si>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</si>
  <si>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</si>
  <si>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</si>
  <si>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</si>
  <si>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</si>
  <si>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</si>
  <si>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</si>
  <si>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</si>
  <si>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</si>
  <si>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</si>
  <si>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</si>
  <si>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</si>
  <si>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</si>
  <si>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</si>
  <si>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</si>
  <si>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</si>
  <si>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</si>
  <si>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</si>
  <si>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</si>
  <si>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</si>
  <si>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</si>
  <si>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</si>
  <si>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</si>
  <si>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</si>
  <si>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</si>
  <si>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</si>
  <si>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</si>
  <si>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</si>
  <si>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</si>
  <si>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</si>
  <si>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</si>
  <si>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</si>
  <si>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</si>
  <si>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</si>
  <si>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</si>
  <si>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</si>
  <si>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</si>
  <si>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</si>
  <si>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</si>
  <si>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</si>
  <si>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</si>
  <si>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</si>
  <si>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</si>
  <si>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</si>
  <si>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</si>
  <si>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</si>
  <si>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</si>
  <si>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</si>
  <si>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</si>
  <si>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</si>
  <si>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</si>
  <si>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</si>
  <si>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</si>
  <si>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</si>
  <si>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</si>
  <si>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</si>
  <si>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</si>
  <si>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</si>
  <si>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</si>
  <si>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</si>
  <si>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</si>
  <si>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</si>
  <si>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</si>
  <si>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</si>
  <si>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</si>
  <si>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</si>
  <si>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</si>
  <si>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</si>
  <si>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</si>
  <si>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</si>
  <si>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</si>
  <si>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</si>
  <si>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</si>
  <si>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</si>
  <si>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</si>
  <si>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</si>
  <si>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</si>
  <si>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</si>
  <si>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</si>
  <si>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</si>
  <si>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</si>
  <si>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</si>
  <si>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</si>
  <si>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</si>
  <si>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</si>
  <si>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</si>
  <si>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</si>
  <si>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</si>
  <si>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</si>
  <si>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</si>
  <si>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</si>
  <si>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</si>
  <si>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</si>
  <si>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</si>
  <si>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</si>
  <si>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</si>
  <si>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</si>
  <si>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</si>
  <si>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</si>
  <si>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</si>
  <si>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</si>
  <si>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</si>
  <si>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</si>
  <si>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</si>
  <si>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</si>
  <si>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</si>
  <si>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</si>
  <si>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</si>
  <si>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</si>
  <si>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</si>
  <si>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</si>
  <si>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</si>
  <si>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</si>
  <si>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</si>
  <si>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</si>
  <si>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</si>
  <si>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</si>
  <si>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</si>
  <si>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</si>
  <si>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</si>
  <si>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</si>
  <si>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</si>
  <si>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</si>
  <si>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</si>
  <si>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</si>
  <si>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</si>
  <si>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</si>
  <si>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</si>
  <si>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</si>
  <si>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</si>
  <si>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</si>
  <si>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</si>
  <si>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</si>
  <si>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</si>
  <si>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</si>
  <si>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</si>
  <si>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</si>
  <si>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</si>
  <si>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</si>
  <si>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</si>
  <si>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</si>
  <si>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</si>
  <si>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</si>
  <si>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</si>
  <si>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</si>
  <si>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</si>
  <si>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</si>
  <si>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</si>
  <si>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</si>
  <si>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</si>
  <si>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</si>
  <si>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</si>
  <si>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</si>
  <si>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</si>
  <si>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</si>
  <si>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</si>
  <si>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</si>
  <si>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</si>
  <si>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</si>
  <si>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</si>
  <si>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</si>
  <si>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</si>
  <si>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</si>
  <si>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</si>
  <si>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</si>
  <si>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</si>
  <si>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</si>
  <si>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</si>
  <si>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</si>
  <si>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</si>
  <si>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</si>
  <si>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</si>
  <si>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</si>
  <si>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</si>
  <si>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</si>
  <si>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</si>
  <si>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</si>
  <si>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</si>
  <si>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</si>
  <si>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</si>
  <si>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</si>
  <si>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</si>
  <si>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</si>
  <si>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</si>
  <si>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</si>
  <si>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</si>
  <si>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</si>
  <si>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</si>
  <si>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</si>
  <si>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</si>
  <si>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</si>
  <si>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</si>
  <si>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</si>
  <si>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</si>
  <si>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</si>
  <si>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</si>
  <si>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</si>
  <si>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</si>
  <si>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</si>
  <si>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</si>
  <si>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</si>
  <si>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</si>
  <si>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</si>
  <si>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</si>
  <si>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</si>
  <si>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</si>
  <si>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</si>
  <si>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</si>
  <si>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</si>
  <si>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</si>
  <si>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</si>
  <si>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</si>
  <si>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</si>
  <si>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</si>
  <si>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</si>
  <si>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</si>
  <si>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</si>
  <si>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</si>
  <si>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</si>
  <si>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</si>
  <si>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</si>
  <si>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</si>
  <si>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</si>
  <si>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</si>
  <si>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</si>
  <si>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</si>
  <si>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</si>
  <si>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</si>
  <si>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</si>
  <si>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</si>
  <si>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</si>
  <si>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</si>
  <si>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</si>
  <si>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</si>
  <si>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</si>
  <si>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</si>
  <si>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</si>
  <si>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</si>
  <si>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</si>
  <si>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</si>
  <si>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</si>
  <si>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</si>
  <si>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</si>
  <si>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</si>
  <si>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</si>
  <si>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</si>
  <si>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</si>
  <si>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</si>
  <si>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</si>
  <si>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</si>
  <si>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</si>
  <si>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</si>
  <si>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</si>
  <si>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</si>
  <si>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</si>
  <si>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</si>
  <si>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</si>
  <si>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</si>
  <si>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</si>
  <si>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</si>
  <si>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</si>
  <si>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</si>
  <si>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</si>
  <si>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</si>
  <si>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</si>
  <si>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</si>
  <si>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</si>
  <si>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</si>
  <si>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</si>
  <si>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</si>
  <si>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</si>
  <si>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</si>
  <si>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</si>
  <si>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</si>
  <si>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</si>
  <si>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</si>
  <si>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</si>
  <si>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</si>
  <si>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</si>
  <si>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</si>
  <si>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</si>
  <si>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</si>
  <si>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</si>
  <si>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</si>
  <si>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</si>
  <si>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</si>
  <si>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</si>
  <si>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</si>
  <si>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</si>
  <si>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</si>
  <si>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</si>
  <si>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</si>
  <si>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</si>
  <si>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</si>
  <si>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</si>
  <si>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</si>
  <si>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</si>
  <si>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</si>
  <si>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</si>
  <si>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</si>
  <si>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</si>
  <si>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</si>
  <si>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</si>
  <si>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</si>
  <si>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</si>
  <si>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</si>
  <si>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</si>
  <si>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</si>
  <si>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</si>
  <si>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</si>
  <si>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</si>
  <si>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</si>
  <si>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</si>
  <si>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</si>
  <si>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</si>
  <si>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</si>
  <si>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</si>
  <si>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</si>
  <si>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</si>
  <si>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</si>
  <si>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</si>
  <si>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</si>
  <si>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</si>
  <si>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</si>
  <si>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</si>
  <si>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</si>
  <si>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</si>
  <si>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</si>
  <si>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</si>
  <si>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</si>
  <si>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</si>
  <si>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</si>
  <si>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</si>
  <si>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</si>
  <si>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</si>
  <si>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</si>
  <si>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</si>
  <si>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</si>
  <si>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</si>
  <si>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</si>
  <si>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</si>
  <si>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</si>
  <si>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</si>
  <si>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</si>
  <si>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</si>
  <si>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</si>
  <si>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</si>
  <si>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</si>
  <si>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</si>
  <si>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</si>
  <si>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</si>
  <si>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</si>
  <si>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</si>
  <si>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</si>
  <si>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</si>
  <si>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</si>
  <si>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</si>
  <si>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</si>
  <si>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</si>
  <si>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</si>
  <si>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</si>
  <si>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</si>
  <si>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</si>
  <si>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</si>
  <si>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</si>
  <si>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</si>
  <si>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</si>
  <si>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</si>
  <si>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</si>
  <si>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</si>
  <si>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</si>
  <si>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</si>
  <si>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</si>
  <si>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</si>
  <si>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</si>
  <si>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</si>
  <si>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</si>
  <si>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</si>
  <si>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</si>
  <si>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</si>
  <si>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</si>
  <si>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</si>
  <si>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</si>
  <si>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</si>
  <si>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</si>
  <si>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</si>
  <si>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</si>
  <si>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</si>
  <si>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</si>
  <si>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</si>
  <si>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</si>
  <si>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</si>
  <si>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</si>
  <si>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</si>
  <si>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</si>
  <si>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</si>
  <si>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</si>
  <si>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</si>
  <si>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</si>
  <si>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</si>
  <si>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</si>
  <si>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</si>
  <si>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</si>
  <si>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</si>
  <si>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</si>
  <si>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</si>
  <si>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</si>
  <si>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</si>
  <si>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</si>
  <si>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</si>
  <si>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</si>
  <si>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</si>
  <si>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</si>
  <si>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</si>
  <si>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</si>
  <si>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</si>
  <si>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</si>
  <si>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</si>
  <si>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</si>
  <si>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</si>
  <si>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</si>
  <si>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</si>
  <si>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</si>
  <si>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</si>
  <si>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</si>
  <si>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</si>
  <si>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</si>
  <si>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</si>
  <si>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</si>
  <si>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</si>
  <si>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</si>
  <si>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</si>
  <si>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</si>
  <si>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</si>
  <si>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</si>
  <si>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</si>
  <si>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</si>
  <si>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</si>
  <si>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</si>
  <si>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</si>
  <si>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</si>
  <si>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</si>
  <si>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</si>
  <si>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</si>
  <si>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</si>
  <si>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</si>
  <si>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</si>
  <si>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</si>
  <si>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</si>
  <si>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</si>
  <si>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</si>
  <si>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</si>
  <si>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</si>
  <si>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</si>
  <si>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</si>
  <si>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</si>
  <si>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</si>
  <si>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</si>
  <si>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</si>
  <si>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</si>
  <si>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</si>
  <si>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</si>
  <si>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</si>
  <si>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</si>
  <si>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</si>
  <si>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</si>
  <si>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</si>
  <si>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</si>
  <si>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</si>
  <si>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</si>
  <si>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</si>
  <si>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</si>
  <si>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</si>
  <si>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</si>
  <si>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</si>
  <si>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</si>
  <si>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</si>
  <si>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</si>
  <si>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</si>
  <si>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</si>
  <si>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</si>
  <si>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</si>
  <si>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</si>
  <si>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</si>
  <si>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</si>
  <si>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</si>
  <si>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</si>
  <si>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</si>
  <si>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</si>
  <si>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</si>
  <si>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</si>
  <si>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</si>
  <si>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</si>
  <si>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</si>
  <si>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</si>
  <si>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</si>
  <si>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</si>
  <si>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</si>
  <si>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</si>
  <si>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</si>
  <si>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</si>
  <si>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</si>
  <si>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</si>
  <si>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</si>
  <si>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</si>
  <si>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</si>
  <si>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</si>
  <si>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</si>
  <si>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</si>
  <si>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</si>
  <si>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</si>
  <si>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</si>
  <si>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</si>
  <si>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</si>
  <si>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</si>
  <si>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</si>
  <si>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</si>
  <si>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</si>
  <si>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</si>
  <si>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</si>
  <si>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</si>
  <si>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</si>
  <si>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</si>
  <si>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</si>
  <si>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</si>
  <si>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</si>
  <si>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</si>
  <si>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</si>
  <si>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</si>
  <si>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</si>
  <si>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</si>
  <si>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</si>
  <si>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</si>
  <si>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</si>
  <si>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</si>
  <si>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</si>
  <si>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</si>
  <si>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</si>
  <si>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</si>
  <si>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</si>
  <si>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</si>
  <si>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</si>
  <si>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</si>
  <si>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</si>
  <si>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</si>
  <si>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</si>
  <si>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</si>
  <si>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</si>
  <si>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</si>
  <si>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</si>
  <si>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</si>
  <si>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</si>
  <si>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</si>
  <si>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</si>
  <si>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</si>
  <si>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</si>
  <si>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</si>
  <si>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</si>
  <si>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</si>
  <si>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</si>
  <si>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</si>
  <si>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</si>
  <si>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</si>
  <si>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</si>
  <si>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</si>
  <si>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</si>
  <si>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</si>
  <si>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</si>
  <si>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</si>
  <si>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</si>
  <si>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</si>
  <si>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</si>
  <si>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</si>
  <si>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</si>
  <si>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</si>
  <si>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</si>
  <si>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</si>
  <si>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</si>
  <si>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</si>
  <si>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</si>
  <si>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</si>
  <si>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</si>
  <si>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</si>
  <si>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</si>
  <si>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</si>
  <si>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</si>
  <si>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</si>
  <si>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</si>
  <si>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</si>
  <si>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</si>
  <si>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</si>
  <si>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</si>
  <si>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</si>
  <si>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</si>
  <si>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</si>
  <si>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</si>
  <si>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</si>
  <si>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</si>
  <si>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</si>
  <si>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</si>
  <si>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</si>
  <si>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</si>
  <si>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</si>
  <si>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</si>
  <si>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</si>
  <si>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</si>
  <si>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</si>
  <si>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</si>
  <si>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</si>
  <si>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</si>
  <si>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</si>
  <si>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</si>
  <si>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</si>
  <si>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</si>
  <si>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</si>
  <si>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</si>
  <si>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</si>
  <si>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</si>
  <si>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</si>
  <si>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</si>
  <si>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</si>
  <si>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</si>
  <si>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</si>
  <si>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</si>
  <si>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</si>
  <si>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</si>
  <si>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</si>
  <si>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</si>
  <si>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</si>
  <si>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</si>
  <si>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</si>
  <si>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</si>
  <si>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</si>
  <si>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</si>
  <si>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</si>
  <si>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</si>
  <si>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</si>
  <si>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</si>
  <si>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</si>
  <si>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</si>
  <si>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</si>
  <si>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</si>
  <si>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</si>
  <si>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</si>
  <si>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</si>
  <si>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</si>
  <si>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</si>
  <si>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</si>
  <si>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</si>
  <si>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</si>
  <si>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</si>
  <si>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</si>
  <si>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</si>
  <si>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</si>
  <si>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</si>
  <si>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</si>
  <si>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</si>
  <si>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</si>
  <si>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</si>
  <si>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</si>
  <si>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</si>
  <si>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</si>
  <si>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</si>
  <si>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</si>
  <si>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</si>
  <si>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</si>
  <si>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</si>
  <si>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</si>
  <si>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</si>
  <si>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</si>
  <si>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</si>
  <si>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</si>
  <si>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</si>
  <si>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</si>
  <si>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</si>
  <si>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</si>
  <si>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</si>
  <si>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</si>
  <si>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</si>
  <si>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</si>
  <si>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</si>
  <si>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</si>
  <si>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</si>
  <si>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</si>
  <si>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</si>
  <si>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</si>
  <si>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</si>
  <si>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</si>
  <si>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</si>
  <si>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</si>
  <si>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</si>
  <si>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</si>
  <si>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</si>
  <si>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</si>
  <si>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</si>
  <si>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</si>
  <si>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</si>
  <si>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</si>
  <si>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</si>
  <si>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</si>
  <si>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</si>
  <si>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</si>
  <si>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</si>
  <si>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</si>
  <si>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</si>
  <si>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</si>
  <si>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</si>
  <si>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</si>
  <si>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</si>
  <si>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</si>
  <si>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</si>
  <si>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</si>
  <si>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</si>
  <si>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</si>
  <si>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</si>
  <si>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</si>
  <si>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</si>
  <si>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</si>
  <si>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</si>
  <si>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</si>
  <si>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</si>
  <si>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</si>
  <si>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</si>
  <si>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</si>
  <si>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</si>
  <si>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</si>
  <si>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</si>
  <si>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</si>
  <si>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</si>
  <si>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</si>
  <si>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</si>
  <si>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</si>
  <si>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</si>
  <si>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</si>
  <si>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</si>
  <si>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</si>
  <si>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</si>
  <si>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</si>
  <si>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</si>
  <si>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</si>
  <si>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</si>
  <si>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</si>
  <si>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</si>
  <si>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</si>
  <si>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</si>
  <si>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</si>
  <si>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</si>
  <si>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</si>
  <si>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</si>
  <si>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</si>
  <si>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</si>
  <si>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</si>
  <si>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</si>
  <si>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</si>
  <si>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</si>
  <si>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</si>
  <si>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</si>
  <si>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</si>
  <si>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</si>
  <si>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</si>
  <si>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</si>
  <si>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</si>
  <si>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</si>
  <si>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</si>
  <si>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</si>
  <si>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</si>
  <si>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</si>
  <si>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</si>
  <si>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</si>
  <si>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</si>
  <si>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</si>
  <si>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</si>
  <si>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</si>
  <si>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</si>
  <si>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</si>
  <si>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</si>
  <si>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</si>
  <si>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</si>
  <si>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</si>
  <si>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</si>
  <si>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</si>
  <si>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</si>
  <si>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</si>
  <si>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</si>
  <si>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</si>
  <si>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</si>
  <si>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</si>
  <si>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</si>
  <si>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</si>
  <si>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</si>
  <si>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</si>
  <si>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</si>
  <si>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</si>
  <si>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</si>
  <si>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</si>
  <si>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</si>
  <si>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</si>
  <si>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</si>
  <si>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</si>
  <si>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</si>
  <si>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</si>
  <si>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</si>
  <si>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</si>
  <si>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</si>
  <si>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</si>
  <si>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</si>
  <si>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</si>
  <si>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</si>
  <si>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</si>
  <si>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</si>
  <si>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</si>
  <si>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</si>
  <si>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</si>
  <si>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</si>
  <si>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</si>
  <si>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</si>
  <si>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</si>
  <si>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</si>
  <si>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</si>
  <si>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</si>
  <si>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</si>
  <si>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</si>
  <si>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</si>
  <si>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</si>
  <si>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</si>
  <si>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</si>
  <si>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</si>
  <si>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</si>
  <si>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</si>
  <si>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</si>
  <si>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</si>
  <si>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</si>
  <si>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</si>
  <si>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</si>
  <si>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</si>
  <si>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</si>
  <si>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</si>
  <si>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</si>
  <si>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</si>
  <si>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</si>
  <si>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</si>
  <si>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</si>
  <si>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</si>
  <si>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</si>
  <si>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</si>
  <si>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</si>
  <si>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</si>
  <si>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</si>
  <si>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</si>
  <si>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</si>
  <si>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</si>
  <si>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</si>
  <si>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</si>
  <si>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</si>
  <si>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</si>
  <si>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</si>
  <si>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</si>
  <si>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</si>
  <si>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</si>
  <si>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</si>
  <si>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</si>
  <si>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</si>
  <si>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</si>
  <si>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</si>
  <si>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</si>
  <si>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</si>
  <si>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</si>
  <si>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</si>
  <si>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</si>
  <si>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</si>
  <si>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</si>
  <si>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</si>
  <si>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</si>
  <si>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</si>
  <si>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</si>
  <si>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</si>
  <si>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</si>
  <si>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</si>
  <si>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</si>
  <si>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</si>
  <si>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</si>
  <si>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</si>
  <si>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</si>
  <si>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</si>
  <si>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</si>
  <si>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</si>
  <si>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</si>
  <si>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</si>
  <si>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</si>
  <si>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</si>
  <si>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</si>
  <si>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</si>
  <si>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</si>
  <si>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</si>
  <si>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</si>
  <si>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</si>
  <si>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</si>
  <si>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</si>
  <si>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</si>
  <si>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</si>
  <si>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</si>
  <si>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</si>
  <si>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</si>
  <si>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</si>
  <si>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</si>
  <si>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</si>
  <si>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</si>
  <si>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</si>
  <si>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</si>
  <si>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</si>
  <si>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</si>
  <si>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</si>
  <si>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</si>
  <si>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</si>
  <si>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</si>
  <si>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</si>
  <si>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</si>
  <si>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</si>
  <si>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</si>
  <si>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</si>
  <si>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</si>
  <si>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</si>
  <si>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</si>
  <si>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</si>
  <si>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</si>
  <si>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</si>
  <si>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</si>
  <si>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</si>
  <si>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</si>
  <si>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</si>
  <si>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</si>
  <si>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</si>
  <si>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</si>
  <si>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</si>
  <si>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</si>
  <si>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</si>
  <si>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</si>
  <si>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</si>
  <si>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</si>
  <si>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</si>
  <si>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</si>
  <si>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</si>
  <si>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</si>
  <si>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</si>
  <si>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</si>
  <si>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</si>
  <si>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</si>
  <si>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</si>
  <si>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</si>
  <si>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</si>
  <si>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</si>
  <si>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</si>
  <si>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</si>
  <si>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</si>
  <si>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</si>
  <si>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</si>
  <si>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</si>
  <si>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</si>
  <si>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</si>
  <si>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</si>
  <si>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</si>
  <si>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</si>
  <si>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</si>
  <si>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</si>
  <si>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</si>
  <si>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</si>
  <si>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</si>
  <si>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</si>
  <si>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</si>
  <si>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</si>
  <si>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</si>
  <si>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</si>
  <si>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</si>
  <si>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</si>
  <si>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</si>
  <si>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</si>
  <si>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</si>
  <si>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</si>
  <si>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</si>
  <si>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</si>
  <si>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</si>
  <si>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</si>
  <si>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</si>
  <si>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</si>
  <si>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</si>
  <si>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</si>
  <si>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</si>
  <si>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</si>
  <si>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</si>
  <si>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</si>
  <si>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</si>
  <si>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</si>
  <si>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</si>
  <si>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</si>
  <si>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</si>
  <si>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</si>
  <si>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</si>
  <si>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</si>
  <si>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</si>
  <si>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</si>
  <si>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</si>
  <si>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</si>
  <si>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</si>
  <si>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</si>
  <si>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</si>
  <si>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</si>
  <si>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</si>
  <si>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</si>
  <si>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</si>
  <si>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</si>
  <si>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</si>
  <si>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</si>
  <si>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</si>
  <si>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</si>
  <si>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</si>
  <si>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</si>
  <si>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</si>
  <si>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</si>
  <si>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</si>
  <si>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</si>
  <si>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</si>
  <si>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</si>
  <si>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</si>
  <si>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</si>
  <si>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</si>
  <si>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</si>
  <si>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</si>
  <si>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</si>
  <si>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</si>
  <si>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</si>
  <si>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</si>
  <si>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</si>
  <si>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</si>
  <si>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</si>
  <si>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</si>
  <si>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</si>
  <si>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</si>
  <si>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</si>
  <si>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</si>
  <si>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</si>
  <si>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</si>
  <si>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</si>
  <si>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</si>
  <si>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</si>
  <si>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</si>
  <si>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</si>
  <si>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</si>
  <si>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</si>
  <si>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</si>
  <si>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</si>
  <si>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</si>
  <si>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</si>
  <si>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</si>
  <si>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</si>
  <si>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</si>
  <si>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</si>
  <si>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</si>
  <si>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</si>
  <si>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</si>
  <si>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</si>
  <si>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</si>
  <si>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</si>
  <si>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</si>
  <si>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</si>
  <si>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</si>
  <si>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</si>
  <si>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</si>
  <si>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</si>
  <si>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</si>
  <si>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</si>
  <si>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</si>
  <si>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</si>
  <si>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</si>
  <si>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</si>
  <si>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</si>
  <si>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</si>
  <si>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</si>
  <si>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</si>
  <si>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</si>
  <si>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</si>
  <si>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</si>
  <si>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</si>
  <si>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</si>
  <si>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</si>
  <si>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</si>
  <si>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</si>
  <si>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</si>
  <si>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</si>
  <si>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</si>
  <si>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</si>
  <si>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</si>
  <si>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</si>
  <si>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</si>
  <si>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</si>
  <si>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</si>
  <si>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</si>
  <si>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</si>
  <si>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</si>
  <si>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</si>
  <si>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</si>
  <si>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</si>
  <si>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</si>
  <si>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</si>
  <si>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</si>
  <si>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</si>
  <si>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</si>
  <si>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</si>
  <si>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</si>
  <si>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</si>
  <si>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</si>
  <si>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</si>
  <si>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</si>
  <si>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</si>
  <si>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</si>
  <si>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</si>
  <si>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</si>
  <si>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</si>
  <si>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</si>
  <si>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</si>
  <si>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</si>
  <si>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</si>
  <si>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</si>
  <si>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</si>
  <si>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</si>
  <si>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</si>
  <si>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</si>
  <si>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</si>
  <si>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</si>
  <si>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</si>
  <si>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</si>
  <si>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</si>
  <si>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</si>
  <si>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</si>
  <si>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</si>
  <si>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</si>
  <si>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</si>
  <si>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</si>
  <si>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</si>
  <si>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</si>
  <si>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</si>
  <si>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</si>
  <si>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</si>
  <si>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</si>
  <si>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</si>
  <si>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</si>
  <si>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</si>
  <si>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</si>
  <si>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</si>
  <si>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</si>
  <si>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</si>
  <si>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</si>
  <si>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</si>
  <si>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</si>
  <si>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</si>
  <si>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</si>
  <si>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</si>
  <si>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</si>
  <si>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</si>
  <si>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</si>
  <si>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</si>
  <si>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</si>
  <si>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</si>
  <si>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</si>
  <si>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</si>
  <si>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</si>
  <si>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</si>
  <si>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</si>
  <si>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</si>
  <si>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</si>
  <si>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</si>
  <si>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</si>
  <si>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</si>
  <si>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</si>
  <si>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</si>
  <si>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</si>
  <si>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</si>
  <si>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</si>
  <si>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</si>
  <si>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</si>
  <si>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</si>
  <si>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</si>
  <si>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</si>
  <si>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</si>
  <si>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</si>
  <si>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</si>
  <si>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</si>
  <si>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</si>
  <si>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</si>
  <si>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</si>
  <si>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</si>
  <si>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</si>
  <si>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</si>
  <si>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</si>
  <si>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</si>
  <si>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</si>
  <si>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</si>
  <si>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</si>
  <si>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</si>
  <si>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</si>
  <si>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</si>
  <si>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</si>
  <si>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</si>
  <si>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</si>
  <si>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</si>
  <si>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</si>
  <si>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</si>
  <si>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</si>
  <si>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</si>
  <si>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</si>
  <si>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</si>
  <si>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</si>
  <si>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</si>
  <si>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</si>
  <si>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</si>
  <si>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</si>
  <si>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</si>
  <si>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</si>
  <si>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</si>
  <si>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</si>
  <si>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</si>
  <si>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</si>
  <si>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</si>
  <si>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</si>
  <si>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</si>
  <si>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</si>
  <si>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</si>
  <si>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</si>
  <si>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</si>
  <si>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</si>
  <si>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</si>
  <si>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</si>
  <si>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</si>
  <si>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</si>
  <si>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</si>
  <si>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</si>
  <si>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</si>
  <si>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</si>
  <si>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</si>
  <si>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</si>
  <si>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</si>
  <si>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</si>
  <si>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</si>
  <si>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</si>
  <si>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</si>
  <si>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</si>
  <si>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</si>
  <si>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</si>
  <si>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</si>
  <si>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</si>
  <si>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</si>
  <si>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</si>
  <si>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</si>
  <si>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</si>
  <si>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</si>
  <si>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</si>
  <si>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</si>
  <si>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</si>
  <si>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</si>
  <si>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</si>
  <si>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</si>
  <si>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</si>
  <si>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</si>
  <si>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</si>
  <si>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</si>
  <si>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</si>
  <si>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</si>
  <si>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</si>
  <si>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</si>
  <si>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</si>
  <si>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</si>
  <si>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</si>
  <si>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</si>
  <si>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</si>
  <si>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</si>
  <si>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</si>
  <si>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</si>
  <si>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</si>
  <si>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</si>
  <si>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</si>
  <si>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</si>
  <si>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</si>
  <si>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</si>
  <si>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</si>
  <si>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</si>
  <si>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</si>
  <si>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</si>
  <si>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</si>
  <si>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</si>
  <si>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</si>
  <si>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</si>
  <si>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</si>
  <si>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</si>
  <si>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</si>
  <si>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</si>
  <si>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</si>
  <si>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</si>
  <si>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</si>
  <si>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</si>
  <si>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</si>
  <si>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</si>
  <si>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</si>
  <si>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</si>
  <si>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</si>
  <si>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</si>
  <si>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</si>
  <si>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</si>
  <si>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</si>
  <si>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</si>
  <si>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</si>
  <si>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</si>
  <si>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</si>
  <si>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</si>
  <si>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</si>
  <si>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</si>
  <si>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</si>
  <si>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</si>
  <si>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</si>
  <si>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</si>
  <si>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</si>
  <si>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</si>
  <si>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</si>
  <si>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</si>
  <si>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</si>
  <si>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</si>
  <si>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</si>
  <si>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</si>
  <si>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</si>
  <si>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</si>
  <si>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</si>
  <si>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</si>
  <si>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</si>
  <si>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</si>
  <si>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</si>
  <si>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</si>
  <si>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</si>
  <si>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</si>
  <si>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</si>
  <si>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</si>
  <si>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</si>
  <si>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</si>
  <si>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</si>
  <si>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</si>
  <si>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</si>
  <si>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</si>
  <si>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</si>
  <si>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</si>
  <si>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</si>
  <si>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</si>
  <si>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</si>
  <si>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</si>
  <si>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</si>
  <si>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</si>
  <si>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</si>
  <si>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</si>
  <si>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</si>
  <si>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</si>
  <si>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</si>
  <si>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</si>
  <si>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</si>
  <si>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</si>
  <si>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</si>
  <si>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</si>
  <si>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</si>
  <si>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</si>
  <si>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</si>
  <si>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</si>
  <si>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</si>
  <si>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</si>
  <si>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</si>
  <si>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</si>
  <si>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</si>
  <si>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</si>
  <si>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</si>
  <si>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</si>
  <si>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</si>
  <si>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</si>
  <si>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</si>
  <si>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</si>
  <si>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</si>
  <si>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</si>
  <si>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</si>
  <si>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</si>
  <si>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</si>
  <si>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</si>
  <si>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</si>
  <si>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</si>
  <si>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</si>
  <si>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</si>
  <si>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</si>
  <si>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</si>
  <si>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</si>
  <si>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</si>
  <si>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</si>
  <si>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</si>
  <si>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</si>
  <si>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</si>
  <si>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</si>
  <si>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</si>
  <si>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</si>
  <si>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</si>
  <si>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</si>
  <si>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</si>
  <si>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</si>
  <si>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</si>
  <si>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</si>
  <si>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</si>
  <si>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</si>
  <si>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</si>
  <si>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</si>
  <si>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</si>
  <si>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</si>
  <si>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</si>
  <si>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</si>
  <si>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</si>
  <si>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</si>
  <si>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</si>
  <si>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</si>
  <si>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</si>
  <si>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</si>
  <si>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</si>
  <si>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</si>
  <si>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</si>
  <si>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</si>
  <si>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</si>
  <si>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</si>
  <si>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</si>
  <si>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</si>
  <si>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</si>
  <si>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</si>
  <si>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</si>
  <si>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</si>
  <si>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</si>
  <si>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</si>
  <si>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</si>
  <si>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</si>
  <si>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</si>
  <si>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</si>
  <si>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</si>
  <si>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</si>
  <si>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</si>
  <si>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</si>
  <si>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</si>
  <si>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</si>
  <si>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</si>
  <si>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</si>
  <si>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</si>
  <si>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</si>
  <si>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</si>
  <si>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</si>
  <si>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</si>
  <si>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</si>
  <si>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</si>
  <si>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</si>
  <si>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</si>
  <si>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</si>
  <si>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</si>
  <si>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</si>
  <si>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</si>
  <si>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</si>
  <si>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</si>
  <si>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</si>
  <si>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</si>
  <si>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</si>
  <si>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</si>
  <si>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</si>
  <si>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</si>
  <si>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</si>
  <si>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</si>
  <si>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</si>
  <si>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</si>
  <si>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</si>
  <si>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</si>
  <si>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</si>
  <si>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</si>
  <si>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</si>
  <si>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</si>
  <si>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</si>
  <si>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</si>
  <si>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</si>
  <si>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</si>
  <si>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</si>
  <si>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</si>
  <si>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</si>
  <si>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</si>
  <si>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</si>
  <si>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</si>
  <si>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</si>
  <si>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</si>
  <si>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</si>
  <si>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</si>
  <si>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</si>
  <si>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</si>
  <si>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</si>
  <si>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</si>
  <si>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</si>
  <si>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</si>
  <si>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</si>
  <si>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</si>
  <si>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</si>
  <si>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</si>
  <si>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</si>
  <si>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</si>
  <si>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</si>
  <si>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</si>
  <si>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</si>
  <si>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</si>
  <si>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</si>
  <si>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</si>
  <si>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</si>
  <si>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</si>
  <si>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</si>
  <si>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</si>
  <si>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</si>
  <si>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</si>
  <si>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</si>
  <si>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</si>
  <si>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</si>
  <si>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</si>
  <si>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</si>
  <si>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</si>
  <si>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</si>
  <si>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</si>
  <si>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</si>
  <si>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</si>
  <si>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</si>
  <si>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</si>
  <si>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</si>
  <si>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</si>
  <si>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</si>
  <si>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</si>
  <si>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</si>
  <si>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</si>
  <si>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</si>
  <si>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</si>
  <si>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</si>
  <si>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</si>
  <si>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</si>
  <si>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</si>
  <si>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</si>
  <si>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</si>
  <si>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</si>
  <si>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</si>
  <si>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</si>
  <si>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</si>
  <si>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</si>
  <si>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</si>
  <si>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</si>
  <si>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</si>
  <si>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</si>
  <si>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</si>
  <si>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</si>
  <si>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</si>
  <si>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</si>
  <si>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</si>
  <si>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</si>
  <si>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</si>
  <si>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</si>
  <si>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</si>
  <si>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</si>
  <si>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</si>
  <si>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</si>
  <si>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</si>
  <si>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</si>
  <si>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</si>
  <si>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</si>
  <si>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</si>
  <si>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</si>
  <si>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</si>
  <si>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</si>
  <si>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</si>
  <si>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</si>
  <si>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</si>
  <si>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</si>
  <si>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</si>
  <si>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</si>
  <si>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</si>
  <si>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</si>
  <si>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</si>
  <si>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</si>
  <si>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</si>
  <si>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</si>
  <si>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</si>
  <si>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</si>
  <si>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</si>
  <si>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</si>
  <si>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</si>
  <si>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</si>
  <si>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</si>
  <si>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</si>
  <si>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</si>
  <si>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</si>
  <si>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</si>
  <si>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</si>
  <si>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</si>
  <si>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</si>
  <si>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</si>
  <si>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</si>
  <si>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</si>
  <si>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</si>
  <si>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</si>
  <si>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</si>
  <si>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</si>
  <si>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</si>
  <si>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</si>
  <si>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</si>
  <si>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</si>
  <si>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</si>
  <si>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</si>
  <si>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</si>
  <si>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</si>
  <si>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</si>
  <si>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</si>
  <si>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</si>
  <si>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</si>
  <si>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</si>
  <si>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</si>
  <si>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</si>
  <si>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</si>
  <si>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</si>
  <si>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</si>
  <si>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</si>
  <si>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</si>
  <si>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</si>
  <si>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</si>
  <si>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</si>
  <si>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</si>
  <si>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</si>
  <si>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</si>
  <si>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</si>
  <si>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</si>
  <si>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</si>
  <si>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</si>
  <si>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</si>
  <si>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</si>
  <si>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</si>
  <si>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</si>
  <si>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</si>
  <si>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</si>
  <si>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</si>
  <si>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</si>
  <si>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</si>
  <si>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</si>
  <si>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</si>
  <si>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</si>
  <si>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</si>
  <si>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</si>
  <si>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</si>
  <si>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</si>
  <si>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</si>
  <si>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</si>
  <si>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</si>
  <si>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</si>
  <si>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</si>
  <si>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</si>
  <si>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</si>
  <si>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</si>
  <si>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</si>
  <si>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</si>
  <si>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</si>
  <si>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</si>
  <si>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</si>
  <si>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</si>
  <si>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</si>
  <si>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</si>
  <si>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</si>
  <si>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</si>
  <si>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</si>
  <si>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</si>
  <si>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</si>
  <si>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</si>
  <si>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</si>
  <si>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</si>
  <si>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</si>
  <si>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</si>
  <si>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</si>
  <si>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</si>
  <si>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</si>
  <si>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</si>
  <si>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</si>
  <si>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</si>
  <si>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</si>
  <si>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</si>
  <si>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</si>
  <si>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</si>
  <si>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</si>
  <si>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</si>
  <si>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</si>
  <si>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</si>
  <si>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</si>
  <si>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</si>
  <si>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</si>
  <si>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</si>
  <si>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</si>
  <si>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</si>
  <si>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</si>
  <si>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</si>
  <si>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</si>
  <si>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</si>
  <si>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</si>
  <si>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</si>
  <si>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</si>
  <si>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</si>
  <si>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</si>
  <si>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</si>
  <si>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</si>
  <si>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</si>
  <si>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</si>
  <si>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</si>
  <si>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</si>
  <si>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</si>
  <si>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</si>
  <si>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</si>
  <si>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</si>
  <si>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</si>
  <si>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</si>
  <si>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</si>
  <si>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</si>
  <si>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</si>
  <si>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</si>
  <si>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</si>
  <si>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</si>
  <si>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</si>
  <si>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</si>
  <si>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</si>
  <si>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</si>
  <si>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</si>
  <si>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</si>
  <si>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</si>
  <si>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</si>
  <si>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</si>
  <si>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</si>
  <si>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</si>
  <si>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</si>
  <si>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</si>
  <si>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</si>
  <si>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</si>
  <si>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</si>
  <si>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</si>
  <si>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</si>
  <si>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</si>
  <si>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</si>
  <si>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</si>
  <si>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</si>
  <si>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</si>
  <si>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</si>
  <si>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</si>
  <si>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</si>
  <si>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</si>
  <si>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</si>
  <si>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</si>
  <si>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</si>
  <si>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</si>
  <si>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</si>
  <si>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</si>
  <si>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</si>
  <si>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</si>
  <si>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</si>
  <si>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</si>
  <si>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</si>
  <si>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</si>
  <si>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</si>
  <si>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</si>
  <si>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</si>
  <si>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</si>
  <si>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</si>
  <si>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</si>
  <si>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</si>
  <si>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</si>
  <si>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</si>
  <si>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</si>
  <si>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</si>
  <si>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</si>
  <si>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</si>
  <si>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</si>
  <si>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</si>
  <si>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</si>
  <si>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</si>
  <si>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</si>
  <si>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</si>
  <si>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</si>
  <si>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</si>
  <si>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</si>
  <si>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</si>
  <si>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</si>
  <si>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</si>
  <si>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</si>
  <si>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</si>
  <si>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</si>
  <si>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</si>
  <si>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</si>
  <si>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</si>
  <si>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</si>
  <si>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</si>
  <si>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</si>
  <si>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</si>
  <si>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</si>
  <si>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</si>
  <si>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</si>
  <si>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</si>
  <si>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</si>
  <si>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</si>
  <si>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</si>
  <si>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</si>
  <si>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</si>
  <si>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</si>
  <si>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</si>
  <si>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</si>
  <si>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</si>
  <si>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</si>
  <si>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</si>
  <si>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</si>
  <si>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</si>
  <si>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</si>
  <si>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</si>
  <si>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</si>
  <si>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</si>
  <si>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</si>
  <si>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</si>
  <si>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</si>
  <si>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</si>
  <si>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</si>
  <si>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</si>
  <si>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</si>
  <si>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</si>
  <si>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</si>
  <si>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</si>
  <si>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</si>
  <si>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</si>
  <si>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</si>
  <si>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</si>
  <si>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</si>
  <si>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</si>
  <si>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</si>
  <si>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</si>
  <si>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</si>
  <si>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</si>
  <si>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</si>
  <si>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</si>
  <si>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</si>
  <si>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</si>
  <si>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</si>
  <si>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</si>
  <si>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</si>
  <si>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</si>
  <si>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</si>
  <si>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</si>
  <si>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</si>
  <si>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</si>
  <si>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</si>
  <si>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</si>
  <si>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</si>
  <si>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</si>
  <si>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</si>
  <si>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</si>
  <si>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</si>
  <si>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</si>
  <si>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</si>
  <si>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</si>
  <si>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</si>
  <si>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</si>
  <si>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</si>
  <si>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</si>
  <si>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</si>
  <si>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</si>
  <si>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</si>
  <si>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</si>
  <si>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</si>
  <si>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</si>
  <si>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</si>
  <si>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</si>
  <si>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</si>
  <si>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</si>
  <si>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</si>
  <si>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</si>
  <si>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</si>
  <si>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</si>
  <si>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</si>
  <si>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</si>
  <si>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</si>
  <si>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</si>
  <si>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</si>
  <si>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</si>
  <si>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</si>
  <si>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</si>
  <si>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</si>
  <si>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</si>
  <si>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</si>
  <si>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</si>
  <si>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</si>
  <si>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</si>
  <si>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</si>
  <si>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</si>
  <si>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</si>
  <si>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</si>
  <si>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</si>
  <si>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</si>
  <si>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</si>
  <si>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</si>
  <si>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</si>
  <si>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</si>
  <si>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</si>
  <si>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</si>
  <si>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</si>
  <si>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</si>
  <si>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</si>
  <si>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</si>
  <si>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</si>
  <si>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</si>
  <si>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</si>
  <si>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</si>
  <si>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</si>
  <si>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</si>
  <si>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</si>
  <si>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</si>
  <si>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</si>
  <si>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</si>
  <si>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</si>
  <si>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</si>
  <si>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</si>
  <si>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</si>
  <si>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</si>
  <si>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</si>
  <si>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</si>
  <si>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</si>
  <si>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</si>
  <si>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</si>
  <si>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</si>
  <si>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</si>
  <si>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</si>
  <si>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</si>
  <si>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</si>
  <si>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</si>
  <si>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</si>
  <si>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</si>
  <si>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</si>
  <si>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</si>
  <si>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</si>
  <si>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</si>
  <si>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</si>
  <si>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</si>
  <si>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</si>
  <si>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</si>
  <si>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</si>
  <si>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</si>
  <si>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</si>
  <si>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</si>
  <si>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</si>
  <si>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</si>
  <si>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</si>
  <si>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</si>
  <si>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</si>
  <si>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</si>
  <si>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</si>
  <si>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</si>
  <si>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</si>
  <si>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</si>
  <si>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</si>
  <si>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</si>
  <si>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</si>
  <si>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</si>
  <si>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</si>
  <si>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</si>
  <si>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</si>
  <si>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</si>
  <si>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</si>
  <si>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</si>
  <si>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</si>
  <si>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</si>
  <si>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</si>
  <si>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</si>
  <si>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</si>
  <si>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</si>
  <si>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</si>
  <si>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</si>
  <si>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</si>
  <si>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</si>
  <si>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</si>
  <si>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</si>
  <si>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</si>
  <si>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</si>
  <si>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</si>
  <si>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</si>
  <si>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</si>
  <si>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</si>
  <si>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</si>
  <si>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</si>
  <si>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</si>
  <si>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</si>
  <si>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</si>
  <si>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</si>
  <si>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</si>
  <si>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</si>
  <si>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</si>
  <si>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</si>
  <si>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</si>
  <si>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</si>
  <si>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</si>
  <si>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</si>
  <si>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</si>
  <si>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</si>
  <si>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</si>
  <si>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</si>
  <si>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</si>
  <si>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</si>
  <si>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</si>
  <si>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</si>
  <si>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</si>
  <si>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</si>
  <si>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</si>
  <si>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</si>
  <si>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</si>
  <si>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</si>
  <si>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</si>
  <si>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</si>
  <si>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</si>
  <si>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</si>
  <si>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</si>
  <si>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</si>
  <si>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</si>
  <si>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</si>
  <si>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</si>
  <si>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</si>
  <si>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</si>
  <si>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</si>
  <si>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</si>
  <si>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</si>
  <si>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</si>
  <si>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</si>
  <si>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</si>
  <si>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</si>
  <si>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</si>
  <si>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</si>
  <si>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</si>
  <si>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</si>
  <si>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</si>
  <si>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</si>
  <si>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</si>
  <si>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</si>
  <si>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</si>
  <si>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</si>
  <si>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</si>
  <si>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</si>
  <si>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</si>
  <si>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</si>
  <si>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</si>
  <si>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</si>
  <si>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</si>
  <si>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</si>
  <si>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</si>
  <si>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</si>
  <si>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</si>
  <si>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</si>
  <si>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</si>
  <si>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</si>
  <si>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</si>
  <si>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</si>
  <si>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</si>
  <si>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</si>
  <si>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</si>
  <si>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</si>
  <si>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</si>
  <si>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</si>
  <si>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</si>
  <si>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</si>
  <si>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</si>
  <si>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</si>
  <si>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</si>
  <si>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</si>
  <si>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</si>
  <si>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</si>
  <si>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</si>
  <si>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</si>
  <si>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</si>
  <si>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</si>
  <si>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</si>
  <si>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</si>
  <si>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</si>
  <si>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</si>
  <si>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</si>
  <si>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</si>
  <si>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</si>
  <si>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</si>
  <si>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</si>
  <si>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</si>
  <si>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</si>
  <si>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</si>
  <si>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</si>
  <si>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</si>
  <si>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</si>
  <si>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</si>
  <si>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</si>
  <si>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</si>
  <si>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</si>
  <si>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</si>
  <si>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</si>
  <si>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</si>
  <si>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</si>
  <si>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</si>
  <si>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</si>
  <si>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</si>
  <si>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</si>
  <si>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</si>
  <si>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</si>
  <si>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</si>
  <si>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</si>
  <si>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</si>
  <si>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</si>
  <si>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</si>
  <si>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</si>
  <si>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</si>
  <si>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</si>
  <si>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</si>
  <si>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</si>
  <si>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</si>
  <si>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</si>
  <si>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</si>
  <si>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</si>
  <si>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</si>
  <si>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</si>
  <si>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</si>
  <si>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</si>
  <si>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</si>
  <si>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</si>
  <si>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</si>
  <si>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</si>
  <si>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</si>
  <si>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</si>
  <si>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</si>
  <si>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</si>
  <si>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</si>
  <si>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</si>
  <si>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</si>
  <si>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</si>
  <si>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</si>
  <si>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</si>
  <si>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</si>
  <si>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</si>
  <si>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</si>
  <si>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</si>
  <si>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</si>
  <si>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</si>
  <si>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</si>
  <si>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</si>
  <si>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</si>
  <si>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</si>
  <si>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</si>
  <si>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</si>
  <si>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</si>
  <si>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</si>
  <si>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</si>
  <si>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</si>
  <si>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</si>
  <si>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</si>
  <si>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</si>
  <si>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</si>
  <si>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</si>
  <si>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</si>
  <si>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</si>
  <si>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</si>
  <si>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</si>
  <si>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</si>
  <si>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</si>
  <si>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</si>
  <si>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</si>
  <si>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</si>
  <si>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</si>
  <si>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</si>
  <si>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</si>
  <si>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</si>
  <si>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</si>
  <si>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</si>
  <si>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</si>
  <si>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</si>
  <si>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</si>
  <si>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</si>
  <si>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</si>
  <si>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</si>
  <si>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</si>
  <si>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</si>
  <si>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</si>
  <si>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</si>
  <si>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</si>
  <si>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</si>
  <si>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</si>
  <si>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</si>
  <si>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</si>
  <si>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</si>
  <si>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</si>
  <si>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</si>
  <si>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</si>
  <si>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</si>
  <si>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</si>
  <si>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</si>
  <si>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</si>
  <si>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</si>
  <si>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</si>
  <si>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</si>
  <si>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</si>
  <si>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</si>
  <si>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</si>
  <si>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</si>
  <si>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</si>
  <si>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</si>
  <si>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</si>
  <si>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</si>
  <si>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</si>
  <si>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</si>
  <si>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</si>
  <si>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</si>
  <si>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</si>
  <si>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</si>
  <si>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</si>
  <si>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</si>
  <si>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</si>
  <si>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</si>
  <si>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</si>
  <si>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</si>
  <si>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</si>
  <si>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</si>
  <si>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</si>
  <si>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</si>
  <si>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</si>
  <si>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</si>
  <si>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</si>
  <si>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</si>
  <si>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</si>
  <si>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</si>
  <si>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</si>
  <si>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</si>
  <si>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</si>
  <si>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</si>
  <si>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</si>
  <si>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</si>
  <si>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</si>
  <si>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</si>
  <si>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</si>
  <si>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</si>
  <si>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</si>
  <si>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</si>
  <si>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</si>
  <si>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</si>
  <si>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</si>
  <si>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</si>
  <si>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</si>
  <si>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</si>
  <si>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</si>
  <si>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</si>
  <si>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</si>
  <si>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</si>
  <si>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</si>
  <si>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</si>
  <si>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</si>
  <si>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</si>
  <si>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</si>
  <si>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</si>
  <si>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</si>
  <si>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</si>
  <si>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</si>
  <si>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</si>
  <si>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</si>
  <si>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</si>
  <si>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</si>
  <si>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</si>
  <si>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</si>
  <si>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</si>
  <si>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</si>
  <si>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</si>
  <si>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</si>
  <si>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</si>
  <si>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</si>
  <si>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</si>
  <si>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</si>
  <si>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</si>
  <si>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</si>
  <si>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</si>
  <si>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</si>
  <si>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</si>
  <si>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</si>
  <si>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</si>
  <si>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</si>
  <si>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</si>
  <si>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</si>
  <si>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</si>
  <si>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</si>
  <si>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</si>
  <si>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</si>
  <si>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</si>
  <si>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</si>
  <si>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</si>
  <si>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</si>
  <si>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</si>
  <si>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</si>
  <si>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</si>
  <si>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</si>
  <si>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</si>
  <si>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</si>
  <si>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</si>
  <si>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</si>
  <si>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</si>
  <si>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</si>
  <si>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</si>
  <si>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</si>
  <si>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</si>
  <si>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</si>
  <si>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</si>
  <si>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</si>
  <si>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</si>
  <si>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</si>
  <si>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</si>
  <si>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</si>
  <si>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</si>
  <si>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</si>
  <si>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</si>
  <si>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</si>
  <si>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</si>
  <si>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</si>
  <si>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</si>
  <si>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</si>
  <si>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</si>
  <si>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</si>
  <si>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</si>
  <si>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</si>
  <si>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</si>
  <si>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</si>
  <si>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</si>
  <si>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</si>
  <si>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</si>
  <si>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</si>
  <si>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</si>
  <si>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</si>
  <si>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</si>
  <si>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</si>
  <si>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</si>
  <si>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</si>
  <si>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</si>
  <si>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</si>
  <si>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</si>
  <si>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</si>
  <si>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</si>
  <si>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</si>
  <si>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</si>
  <si>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</si>
  <si>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</si>
  <si>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</si>
  <si>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</si>
  <si>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</si>
  <si>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</si>
  <si>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</si>
  <si>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</si>
  <si>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</si>
  <si>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</si>
  <si>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</si>
  <si>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</si>
  <si>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</si>
  <si>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</si>
  <si>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</si>
  <si>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</si>
  <si>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</si>
  <si>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</si>
  <si>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</si>
  <si>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</si>
  <si>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</si>
  <si>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</si>
  <si>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</si>
  <si>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</si>
  <si>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</si>
  <si>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</si>
  <si>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</si>
  <si>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</si>
  <si>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</si>
  <si>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</si>
  <si>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</si>
  <si>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</si>
  <si>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</si>
  <si>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</si>
  <si>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</si>
  <si>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</si>
  <si>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</si>
  <si>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</si>
  <si>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</si>
  <si>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</si>
  <si>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</si>
  <si>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</si>
  <si>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</si>
  <si>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</si>
  <si>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</si>
  <si>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</si>
  <si>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</si>
  <si>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</si>
  <si>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</si>
  <si>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</si>
  <si>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</si>
  <si>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</si>
  <si>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</si>
  <si>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</si>
  <si>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</si>
  <si>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</si>
  <si>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</si>
  <si>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</si>
  <si>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</si>
  <si>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</si>
  <si>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</si>
  <si>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</si>
  <si>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</si>
  <si>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</si>
  <si>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</si>
  <si>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</si>
  <si>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</si>
  <si>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</si>
  <si>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</si>
  <si>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</si>
  <si>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</si>
  <si>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</si>
  <si>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</si>
  <si>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</si>
  <si>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</si>
  <si>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</si>
  <si>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</si>
  <si>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</si>
  <si>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</si>
  <si>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</si>
  <si>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</si>
  <si>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</si>
  <si>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</si>
  <si>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</si>
  <si>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</si>
  <si>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</si>
  <si>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</si>
  <si>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</si>
  <si>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</si>
  <si>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</si>
  <si>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</si>
  <si>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</si>
  <si>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</si>
  <si>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</si>
  <si>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</si>
  <si>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</si>
  <si>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</si>
  <si>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</si>
  <si>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</si>
  <si>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</si>
  <si>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</si>
  <si>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</si>
  <si>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</si>
  <si>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</si>
  <si>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</si>
  <si>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</si>
  <si>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</si>
  <si>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</si>
  <si>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</si>
  <si>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</si>
  <si>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</si>
  <si>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</si>
  <si>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</si>
  <si>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</si>
  <si>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</si>
  <si>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</si>
  <si>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</si>
  <si>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</si>
  <si>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</si>
  <si>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</si>
  <si>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</si>
  <si>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</si>
  <si>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</si>
  <si>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</si>
  <si>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</si>
  <si>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</si>
  <si>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</si>
  <si>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</si>
  <si>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</si>
  <si>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</si>
  <si>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</si>
  <si>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</si>
  <si>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</si>
  <si>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</si>
  <si>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</si>
  <si>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</si>
  <si>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</si>
  <si>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</si>
  <si>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</si>
  <si>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</si>
  <si>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</si>
  <si>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</si>
  <si>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</si>
  <si>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</si>
  <si>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</si>
  <si>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</si>
  <si>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</si>
  <si>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</si>
  <si>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</si>
  <si>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</si>
  <si>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</si>
  <si>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</si>
  <si>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</si>
  <si>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</si>
  <si>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</si>
  <si>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</si>
  <si>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</si>
  <si>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</si>
  <si>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</si>
  <si>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</si>
  <si>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</si>
  <si>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</si>
  <si>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</si>
  <si>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</si>
  <si>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</si>
  <si>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</si>
  <si>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</si>
  <si>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</si>
  <si>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</si>
  <si>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</si>
  <si>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</si>
  <si>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</si>
  <si>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</si>
  <si>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</si>
  <si>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</si>
  <si>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</si>
  <si>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</si>
  <si>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</si>
  <si>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</si>
  <si>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</si>
  <si>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</si>
  <si>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</si>
  <si>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</si>
  <si>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</si>
  <si>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</si>
  <si>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</si>
  <si>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</si>
  <si>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</si>
  <si>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</si>
  <si>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</si>
  <si>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</si>
  <si>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</si>
  <si>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</si>
  <si>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</si>
  <si>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</si>
  <si>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</si>
  <si>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</si>
  <si>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</si>
  <si>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</si>
  <si>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</si>
  <si>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</si>
  <si>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</si>
  <si>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</si>
  <si>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</si>
  <si>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</si>
  <si>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</si>
  <si>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</si>
  <si>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</si>
  <si>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</si>
  <si>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</si>
  <si>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</si>
  <si>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</si>
  <si>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</si>
  <si>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</si>
  <si>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</si>
  <si>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</si>
  <si>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</si>
  <si>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</si>
  <si>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</si>
  <si>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</si>
  <si>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</si>
  <si>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</si>
  <si>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</si>
  <si>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</si>
  <si>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</si>
  <si>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</si>
  <si>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</si>
  <si>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</si>
  <si>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</si>
  <si>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</si>
  <si>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</si>
  <si>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</si>
  <si>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</si>
  <si>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</si>
  <si>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</si>
  <si>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</si>
  <si>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</si>
  <si>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</si>
  <si>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</si>
  <si>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</si>
  <si>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</si>
  <si>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</si>
  <si>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</si>
  <si>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</si>
  <si>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</si>
  <si>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</si>
  <si>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</si>
  <si>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</si>
  <si>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</si>
  <si>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</si>
  <si>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</si>
  <si>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</si>
  <si>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</si>
  <si>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</si>
  <si>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</si>
  <si>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</si>
  <si>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</si>
  <si>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</si>
  <si>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</si>
  <si>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</si>
  <si>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</si>
  <si>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</si>
  <si>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</si>
  <si>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</si>
  <si>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</si>
  <si>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</si>
  <si>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</si>
  <si>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</si>
  <si>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</si>
  <si>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</si>
  <si>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</si>
  <si>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</si>
  <si>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</si>
  <si>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</si>
  <si>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</si>
  <si>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</si>
  <si>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</si>
  <si>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</si>
  <si>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</si>
  <si>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</si>
  <si>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</si>
  <si>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</si>
  <si>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</si>
  <si>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</si>
  <si>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</si>
  <si>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</si>
  <si>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</si>
  <si>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</si>
  <si>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</si>
  <si>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</si>
  <si>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</si>
  <si>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</si>
  <si>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</si>
  <si>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</si>
  <si>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</si>
  <si>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</si>
  <si>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</si>
  <si>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</si>
  <si>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</si>
  <si>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</si>
  <si>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</si>
  <si>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</si>
  <si>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</si>
  <si>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</si>
  <si>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</si>
  <si>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</si>
  <si>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</si>
  <si>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</si>
  <si>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</si>
  <si>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</si>
  <si>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</si>
  <si>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</si>
  <si>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</si>
  <si>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</si>
  <si>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</si>
  <si>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</si>
  <si>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</si>
  <si>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</si>
  <si>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</si>
  <si>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</si>
  <si>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</si>
  <si>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</si>
  <si>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</si>
  <si>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</si>
  <si>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</si>
  <si>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</si>
  <si>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</si>
  <si>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</si>
  <si>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</si>
  <si>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</si>
  <si>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</si>
  <si>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</si>
  <si>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</si>
  <si>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</si>
  <si>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</si>
  <si>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</si>
  <si>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</si>
  <si>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</si>
  <si>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</si>
  <si>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</si>
  <si>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</si>
  <si>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</si>
  <si>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</si>
  <si>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</si>
  <si>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</si>
  <si>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</si>
  <si>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</si>
  <si>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</si>
  <si>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</si>
  <si>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</si>
  <si>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</si>
  <si>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</si>
  <si>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</si>
  <si>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</si>
  <si>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</si>
  <si>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</si>
  <si>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</si>
  <si>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</si>
  <si>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</si>
  <si>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</si>
  <si>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</si>
  <si>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</si>
  <si>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</si>
  <si>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</si>
  <si>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</si>
  <si>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</si>
  <si>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</si>
  <si>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</si>
  <si>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</si>
  <si>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</si>
  <si>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</si>
  <si>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</si>
  <si>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</si>
  <si>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</si>
  <si>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</si>
  <si>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</si>
  <si>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</si>
  <si>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</si>
  <si>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</si>
  <si>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</si>
  <si>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</si>
  <si>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</si>
  <si>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</si>
  <si>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</si>
  <si>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</si>
  <si>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</si>
  <si>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</si>
  <si>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</si>
  <si>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</si>
  <si>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</si>
  <si>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</si>
  <si>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</si>
  <si>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</si>
  <si>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</si>
  <si>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</si>
  <si>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</si>
  <si>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</si>
  <si>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</si>
  <si>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</si>
  <si>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</si>
  <si>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</si>
  <si>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</si>
  <si>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</si>
  <si>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</si>
  <si>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</si>
  <si>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</si>
  <si>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</si>
  <si>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</si>
  <si>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</si>
  <si>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</si>
  <si>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</si>
  <si>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</si>
  <si>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</si>
  <si>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</si>
  <si>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</si>
  <si>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</si>
  <si>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</si>
  <si>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</si>
  <si>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</si>
  <si>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</si>
  <si>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</si>
  <si>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</si>
  <si>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</si>
  <si>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</si>
  <si>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</si>
  <si>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</si>
  <si>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</si>
  <si>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</si>
  <si>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</si>
  <si>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</si>
  <si>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</si>
  <si>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</si>
  <si>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</si>
  <si>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</si>
  <si>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</si>
  <si>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</si>
  <si>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</si>
  <si>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</si>
  <si>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</si>
  <si>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</si>
  <si>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</si>
  <si>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</si>
  <si>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</si>
  <si>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</si>
  <si>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</si>
  <si>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</si>
  <si>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</si>
  <si>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</si>
  <si>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</si>
  <si>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</si>
  <si>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</si>
  <si>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</si>
  <si>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</si>
  <si>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</si>
  <si>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</si>
  <si>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</si>
  <si>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</si>
  <si>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</si>
  <si>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</si>
  <si>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</si>
  <si>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</si>
  <si>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</si>
  <si>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</si>
  <si>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</si>
  <si>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</si>
  <si>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</si>
  <si>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</si>
  <si>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</si>
  <si>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</si>
  <si>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</si>
  <si>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</si>
  <si>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</si>
  <si>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</si>
  <si>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</si>
  <si>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</si>
  <si>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</si>
  <si>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</si>
  <si>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</si>
  <si>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</si>
  <si>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</si>
  <si>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</si>
  <si>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</si>
  <si>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</si>
  <si>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</si>
  <si>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</si>
  <si>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</si>
  <si>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</si>
  <si>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</si>
  <si>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</si>
  <si>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</si>
  <si>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</si>
  <si>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</si>
  <si>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</si>
  <si>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</si>
  <si>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</si>
  <si>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</si>
  <si>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</si>
  <si>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</si>
  <si>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</si>
  <si>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</si>
  <si>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</si>
  <si>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</si>
  <si>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</si>
  <si>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</si>
  <si>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</si>
  <si>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</si>
  <si>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</si>
  <si>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</si>
  <si>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</si>
  <si>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</si>
  <si>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</si>
  <si>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</si>
  <si>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</si>
  <si>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</si>
  <si>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</si>
  <si>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</si>
  <si>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</si>
  <si>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</si>
  <si>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</si>
  <si>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</si>
  <si>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</si>
  <si>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</si>
  <si>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</si>
  <si>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</si>
  <si>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</si>
  <si>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</si>
  <si>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</si>
  <si>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</si>
  <si>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</si>
  <si>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</si>
  <si>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</si>
  <si>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</si>
  <si>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</si>
  <si>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</si>
  <si>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</si>
  <si>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</si>
  <si>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</si>
  <si>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</si>
  <si>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</si>
  <si>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</si>
  <si>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</si>
  <si>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</si>
  <si>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</si>
  <si>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</si>
  <si>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</si>
  <si>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</si>
  <si>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</si>
  <si>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</si>
  <si>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</si>
  <si>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</si>
  <si>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</si>
  <si>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</si>
  <si>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</si>
  <si>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</si>
  <si>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</si>
  <si>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</si>
  <si>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</si>
  <si>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</si>
  <si>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</si>
  <si>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</si>
  <si>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</si>
  <si>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</si>
  <si>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</si>
  <si>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</si>
  <si>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</si>
  <si>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</si>
  <si>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</si>
  <si>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</si>
  <si>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</si>
  <si>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</si>
  <si>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</si>
  <si>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</si>
  <si>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</si>
  <si>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</si>
  <si>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</si>
  <si>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</si>
  <si>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</si>
  <si>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</si>
  <si>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</si>
  <si>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</si>
  <si>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</si>
  <si>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</si>
  <si>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</si>
  <si>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</si>
  <si>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</si>
  <si>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</si>
  <si>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</si>
  <si>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</si>
  <si>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</si>
  <si>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</si>
  <si>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</si>
  <si>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</si>
  <si>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</si>
  <si>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</si>
  <si>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</si>
  <si>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</si>
  <si>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</si>
  <si>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</si>
  <si>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</si>
  <si>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</si>
  <si>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</si>
  <si>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</si>
  <si>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</si>
  <si>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</si>
  <si>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</si>
  <si>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</si>
  <si>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</si>
  <si>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</si>
  <si>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</si>
  <si>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</si>
  <si>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</si>
  <si>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</si>
  <si>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</si>
  <si>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</si>
  <si>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</si>
  <si>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</si>
  <si>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</si>
  <si>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</si>
  <si>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</si>
  <si>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</si>
  <si>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</si>
  <si>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</si>
  <si>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</si>
  <si>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</si>
  <si>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</si>
  <si>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</si>
  <si>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</si>
  <si>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</si>
  <si>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</si>
  <si>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</si>
  <si>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</si>
  <si>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</si>
  <si>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</si>
  <si>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</si>
  <si>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</si>
  <si>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</si>
  <si>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</si>
  <si>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</si>
  <si>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</si>
  <si>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</si>
  <si>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</si>
  <si>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</si>
  <si>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</si>
  <si>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</si>
  <si>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</si>
  <si>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</si>
  <si>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</si>
  <si>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</si>
  <si>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</si>
  <si>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</si>
  <si>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</si>
  <si>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</si>
  <si>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</si>
  <si>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</si>
  <si>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</si>
  <si>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</si>
  <si>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</si>
  <si>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</si>
  <si>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</si>
  <si>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</si>
  <si>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</si>
  <si>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</si>
  <si>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</si>
  <si>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</si>
  <si>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</si>
  <si>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</si>
  <si>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</si>
  <si>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</si>
  <si>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</si>
  <si>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</si>
  <si>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</si>
  <si>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</si>
  <si>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</si>
  <si>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</si>
  <si>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</si>
  <si>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</si>
  <si>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</si>
  <si>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</si>
  <si>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</si>
  <si>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</si>
  <si>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</si>
  <si>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</si>
  <si>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</si>
  <si>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</si>
  <si>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</si>
  <si>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</si>
  <si>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</si>
  <si>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</si>
  <si>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</si>
  <si>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</si>
  <si>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</si>
  <si>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</si>
  <si>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</si>
  <si>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</si>
  <si>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</si>
  <si>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</si>
  <si>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</si>
  <si>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</si>
  <si>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</si>
  <si>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</si>
  <si>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</si>
  <si>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</si>
  <si>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</si>
  <si>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</si>
  <si>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</si>
  <si>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</si>
  <si>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</si>
  <si>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</si>
  <si>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</si>
  <si>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</si>
  <si>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</si>
  <si>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</si>
  <si>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</si>
  <si>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</si>
  <si>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</si>
  <si>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</si>
  <si>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</si>
  <si>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</si>
  <si>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</si>
  <si>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</si>
  <si>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</si>
  <si>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</si>
  <si>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</si>
  <si>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</si>
  <si>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</si>
  <si>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</si>
  <si>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</si>
  <si>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</si>
  <si>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</si>
  <si>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</si>
  <si>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</si>
  <si>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</si>
  <si>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</si>
  <si>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</si>
  <si>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</si>
  <si>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</si>
  <si>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</si>
  <si>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</si>
  <si>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</si>
  <si>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</si>
  <si>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</si>
  <si>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</si>
  <si>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</si>
  <si>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</si>
  <si>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</si>
  <si>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</si>
  <si>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</si>
  <si>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</si>
  <si>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</si>
  <si>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</si>
  <si>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</si>
  <si>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</si>
  <si>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</si>
  <si>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</si>
  <si>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</si>
  <si>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</si>
  <si>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</si>
  <si>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</si>
  <si>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</si>
  <si>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</si>
  <si>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</si>
  <si>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</si>
  <si>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</si>
  <si>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</si>
  <si>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</si>
  <si>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</si>
  <si>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</si>
  <si>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</si>
  <si>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</si>
  <si>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</si>
  <si>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</si>
  <si>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</si>
  <si>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</si>
  <si>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</si>
  <si>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</si>
  <si>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</si>
  <si>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</si>
  <si>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</si>
  <si>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</si>
  <si>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</si>
  <si>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</si>
  <si>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</si>
  <si>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</si>
  <si>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</si>
  <si>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</si>
  <si>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</si>
  <si>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</si>
  <si>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</si>
  <si>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</si>
  <si>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</si>
  <si>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</si>
  <si>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</si>
  <si>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</si>
  <si>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</si>
  <si>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</si>
  <si>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</si>
  <si>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</si>
  <si>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</si>
  <si>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</si>
  <si>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</si>
  <si>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</si>
  <si>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</si>
  <si>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</si>
  <si>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</si>
  <si>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</si>
  <si>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</si>
  <si>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</si>
  <si>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</si>
  <si>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</si>
  <si>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</si>
  <si>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</si>
  <si>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</si>
  <si>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</si>
  <si>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</si>
  <si>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</si>
  <si>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</si>
  <si>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</si>
  <si>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</si>
  <si>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</si>
  <si>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</si>
  <si>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</si>
  <si>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</si>
  <si>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</si>
  <si>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</si>
  <si>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</si>
  <si>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</si>
  <si>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</si>
  <si>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</si>
  <si>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</si>
  <si>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</si>
  <si>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</si>
  <si>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</si>
  <si>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</si>
  <si>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</si>
  <si>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</si>
  <si>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</si>
  <si>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</si>
  <si>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</si>
  <si>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</si>
  <si>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</si>
  <si>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</si>
  <si>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</si>
  <si>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</si>
  <si>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</si>
  <si>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</si>
  <si>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</si>
  <si>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</si>
  <si>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</si>
  <si>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</si>
  <si>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</si>
  <si>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</si>
  <si>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</si>
  <si>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</si>
  <si>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</si>
  <si>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</si>
  <si>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</si>
  <si>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</si>
  <si>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</si>
  <si>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</si>
  <si>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</si>
  <si>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</si>
  <si>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</si>
  <si>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</si>
  <si>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</si>
  <si>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</si>
  <si>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</si>
  <si>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</si>
  <si>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</si>
  <si>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</si>
  <si>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</si>
  <si>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</si>
  <si>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</si>
  <si>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</si>
  <si>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</si>
  <si>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</si>
  <si>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</si>
  <si>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</si>
  <si>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</si>
  <si>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</si>
  <si>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</si>
  <si>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</si>
  <si>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</si>
  <si>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</si>
  <si>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</si>
  <si>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</si>
  <si>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</si>
  <si>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</si>
  <si>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</si>
  <si>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</si>
  <si>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</si>
  <si>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</si>
  <si>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</si>
  <si>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</si>
  <si>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</si>
  <si>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</si>
  <si>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</si>
  <si>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</si>
  <si>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</si>
  <si>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</si>
  <si>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</si>
  <si>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</si>
  <si>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</si>
  <si>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</si>
  <si>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</si>
  <si>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</si>
  <si>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</si>
  <si>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</si>
  <si>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</si>
  <si>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</si>
  <si>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</si>
  <si>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</si>
  <si>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</si>
  <si>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</si>
  <si>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</si>
  <si>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</si>
  <si>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</si>
  <si>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</si>
  <si>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</si>
  <si>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</si>
  <si>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</si>
  <si>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</si>
  <si>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</si>
  <si>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</si>
  <si>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</si>
  <si>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</si>
  <si>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</si>
  <si>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</si>
  <si>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</si>
  <si>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</si>
  <si>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</si>
  <si>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</si>
  <si>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</si>
  <si>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</si>
  <si>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</si>
  <si>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</si>
  <si>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</si>
  <si>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</si>
  <si>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</si>
  <si>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</si>
  <si>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</si>
  <si>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</si>
  <si>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</si>
  <si>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</si>
  <si>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</si>
  <si>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</si>
  <si>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</si>
  <si>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</si>
  <si>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</si>
  <si>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</si>
  <si>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</si>
  <si>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</si>
  <si>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</si>
  <si>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</si>
  <si>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</si>
  <si>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</si>
  <si>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</si>
  <si>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</si>
  <si>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</si>
  <si>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</si>
  <si>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</si>
  <si>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</si>
  <si>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</si>
  <si>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</si>
  <si>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</si>
  <si>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</si>
  <si>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</si>
  <si>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</si>
  <si>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</si>
  <si>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</si>
  <si>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</si>
  <si>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</si>
  <si>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</si>
  <si>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</si>
  <si>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</si>
  <si>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</si>
  <si>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</si>
  <si>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</si>
  <si>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</si>
  <si>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</si>
  <si>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</si>
  <si>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</si>
  <si>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</si>
  <si>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</si>
  <si>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</si>
  <si>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</si>
  <si>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</si>
  <si>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</si>
  <si>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</si>
  <si>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</si>
  <si>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</si>
  <si>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</si>
  <si>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</si>
  <si>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</si>
  <si>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</si>
  <si>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</si>
  <si>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</si>
  <si>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</si>
  <si>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</si>
  <si>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</si>
  <si>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</si>
  <si>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</si>
  <si>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</si>
  <si>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</si>
  <si>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</si>
  <si>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</si>
  <si>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</si>
  <si>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</si>
  <si>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</si>
  <si>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</si>
  <si>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</si>
  <si>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</si>
  <si>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</si>
  <si>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</si>
  <si>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</si>
  <si>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</si>
  <si>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</si>
  <si>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</si>
  <si>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</si>
  <si>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</si>
  <si>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</si>
  <si>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</si>
  <si>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</si>
  <si>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</si>
  <si>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</si>
  <si>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</si>
  <si>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</si>
  <si>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</si>
  <si>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</si>
  <si>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</si>
  <si>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</si>
  <si>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</si>
  <si>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</si>
  <si>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</si>
  <si>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</si>
  <si>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</si>
  <si>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</si>
  <si>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</si>
  <si>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</si>
  <si>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</si>
  <si>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</si>
  <si>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</si>
  <si>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</si>
  <si>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</si>
  <si>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</si>
  <si>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</si>
  <si>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</si>
  <si>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</si>
  <si>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</si>
  <si>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</si>
  <si>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</si>
  <si>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</si>
  <si>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</si>
  <si>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</si>
  <si>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</si>
  <si>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</si>
  <si>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</si>
  <si>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</si>
  <si>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</si>
  <si>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</si>
  <si>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</si>
  <si>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</si>
  <si>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</si>
  <si>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</si>
  <si>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</si>
  <si>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</si>
  <si>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</si>
  <si>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</si>
  <si>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</si>
  <si>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</si>
  <si>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</si>
  <si>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</si>
  <si>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</si>
  <si>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</si>
  <si>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</si>
  <si>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</si>
  <si>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</si>
  <si>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</si>
  <si>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</si>
  <si>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</si>
  <si>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</si>
  <si>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</si>
  <si>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</si>
  <si>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</si>
  <si>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</si>
  <si>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</si>
  <si>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</si>
  <si>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</si>
  <si>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</si>
  <si>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</si>
  <si>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</si>
  <si>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</si>
  <si>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</si>
  <si>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</si>
  <si>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</si>
  <si>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</si>
  <si>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</si>
  <si>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</si>
  <si>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</si>
  <si>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</si>
  <si>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</si>
  <si>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</si>
  <si>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</si>
  <si>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</si>
  <si>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</si>
  <si>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</si>
  <si>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</si>
  <si>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</si>
  <si>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</si>
  <si>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</si>
  <si>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</si>
  <si>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</si>
  <si>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</si>
  <si>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</si>
  <si>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</si>
  <si>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</si>
  <si>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</si>
  <si>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</si>
  <si>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</si>
  <si>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</si>
  <si>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</si>
  <si>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</si>
  <si>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</si>
  <si>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</si>
  <si>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</si>
  <si>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</si>
  <si>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</si>
  <si>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</si>
  <si>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</si>
  <si>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</si>
  <si>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</si>
  <si>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</si>
  <si>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</si>
  <si>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</si>
  <si>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</si>
  <si>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</si>
  <si>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</si>
  <si>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</si>
  <si>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</si>
  <si>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</si>
  <si>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</si>
  <si>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</si>
  <si>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</si>
  <si>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</si>
  <si>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</si>
  <si>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</si>
  <si>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</si>
  <si>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</si>
  <si>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</si>
  <si>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</si>
  <si>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</si>
  <si>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</si>
  <si>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</si>
  <si>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</si>
  <si>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</si>
  <si>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</si>
  <si>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</si>
  <si>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</si>
  <si>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</si>
  <si>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</si>
  <si>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</si>
  <si>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</si>
  <si>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</si>
  <si>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</si>
  <si>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</si>
  <si>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</si>
  <si>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</si>
  <si>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</si>
  <si>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</si>
  <si>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</si>
  <si>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</si>
  <si>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</si>
  <si>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</si>
  <si>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</si>
  <si>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</si>
  <si>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</si>
  <si>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</si>
  <si>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</si>
  <si>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</si>
  <si>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</si>
  <si>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</si>
  <si>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</si>
  <si>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</si>
  <si>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</si>
  <si>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</si>
  <si>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</si>
  <si>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</si>
  <si>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</si>
  <si>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</si>
  <si>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</si>
  <si>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</si>
  <si>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</si>
  <si>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</si>
  <si>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</si>
  <si>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</si>
  <si>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</si>
  <si>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</si>
  <si>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</si>
  <si>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</si>
  <si>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</si>
  <si>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</si>
  <si>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</si>
  <si>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</si>
  <si>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</si>
  <si>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</si>
  <si>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</si>
  <si>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</si>
  <si>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</si>
  <si>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</si>
  <si>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</si>
  <si>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</si>
  <si>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</si>
  <si>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</si>
  <si>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</si>
  <si>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</si>
  <si>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</si>
  <si>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</si>
  <si>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</si>
  <si>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</si>
  <si>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</si>
  <si>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</si>
  <si>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</si>
  <si>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</si>
  <si>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</si>
  <si>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</si>
  <si>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</si>
  <si>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</si>
  <si>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</si>
  <si>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</si>
  <si>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</si>
  <si>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</si>
  <si>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</si>
  <si>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</si>
  <si>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</si>
  <si>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</si>
  <si>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</si>
  <si>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</si>
  <si>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</si>
  <si>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</si>
  <si>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</si>
  <si>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</si>
  <si>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</si>
  <si>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</si>
  <si>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</si>
  <si>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</si>
  <si>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</si>
  <si>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</si>
  <si>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</si>
  <si>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</si>
  <si>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</si>
  <si>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</si>
  <si>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</si>
  <si>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</si>
  <si>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</si>
  <si>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</si>
  <si>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</si>
  <si>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</si>
  <si>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</si>
  <si>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</si>
  <si>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</si>
  <si>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</si>
  <si>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</si>
  <si>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</si>
  <si>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</si>
  <si>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</si>
  <si>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</si>
  <si>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</si>
  <si>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</si>
  <si>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</si>
  <si>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</si>
  <si>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</si>
  <si>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</si>
  <si>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</si>
  <si>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</si>
  <si>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</si>
  <si>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</si>
  <si>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</si>
  <si>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</si>
  <si>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</si>
  <si>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</si>
  <si>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</si>
  <si>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</si>
  <si>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</si>
  <si>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</si>
  <si>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</si>
  <si>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</si>
  <si>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</si>
  <si>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</si>
  <si>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</si>
  <si>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</si>
  <si>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</si>
  <si>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</si>
  <si>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</si>
  <si>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</si>
  <si>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</si>
  <si>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</si>
  <si>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</si>
  <si>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</si>
  <si>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</si>
  <si>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</si>
  <si>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</si>
  <si>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</si>
  <si>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</si>
  <si>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</si>
  <si>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</si>
  <si>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</si>
  <si>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</si>
  <si>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</si>
  <si>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</si>
  <si>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</si>
  <si>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</si>
  <si>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</si>
  <si>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</si>
  <si>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</si>
  <si>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</si>
  <si>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</si>
  <si>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</si>
  <si>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</si>
  <si>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</si>
  <si>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</si>
  <si>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</si>
  <si>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</si>
  <si>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</si>
  <si>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</si>
  <si>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</si>
  <si>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</si>
  <si>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</si>
  <si>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</si>
  <si>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</si>
  <si>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</si>
  <si>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</si>
  <si>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</si>
  <si>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</si>
  <si>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</si>
  <si>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</si>
  <si>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</si>
  <si>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</si>
  <si>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</si>
  <si>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</si>
  <si>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</si>
  <si>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</si>
  <si>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</si>
  <si>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</si>
  <si>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</si>
  <si>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</si>
  <si>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</si>
  <si>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</si>
  <si>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</si>
  <si>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</si>
  <si>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</si>
  <si>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</si>
  <si>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</si>
  <si>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</si>
  <si>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</si>
  <si>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</si>
  <si>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</si>
  <si>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</si>
  <si>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</si>
  <si>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</si>
  <si>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</si>
  <si>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</si>
  <si>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</si>
  <si>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</si>
  <si>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</si>
  <si>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</si>
  <si>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</si>
  <si>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</si>
  <si>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</si>
  <si>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</si>
  <si>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</si>
  <si>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</si>
  <si>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</si>
  <si>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</si>
  <si>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</si>
  <si>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</si>
  <si>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</si>
  <si>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</si>
  <si>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</si>
  <si>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</si>
  <si>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</si>
  <si>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</si>
  <si>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</si>
  <si>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</si>
  <si>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</si>
  <si>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</si>
  <si>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</si>
  <si>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</si>
  <si>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</si>
  <si>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</si>
  <si>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</si>
  <si>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</si>
  <si>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</si>
  <si>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</si>
  <si>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</si>
  <si>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</si>
  <si>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</si>
  <si>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</si>
  <si>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</si>
  <si>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</si>
  <si>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</si>
  <si>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</si>
  <si>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</si>
  <si>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</si>
  <si>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</si>
  <si>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</si>
  <si>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</si>
  <si>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</si>
  <si>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</si>
  <si>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</si>
  <si>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</si>
  <si>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</si>
  <si>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</si>
  <si>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</si>
  <si>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</si>
  <si>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</si>
  <si>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</si>
  <si>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</si>
  <si>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</si>
  <si>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</si>
  <si>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</si>
  <si>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</si>
  <si>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</si>
  <si>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</si>
  <si>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</si>
  <si>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</si>
  <si>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</si>
  <si>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</si>
  <si>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</si>
  <si>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</si>
  <si>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</si>
  <si>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</si>
  <si>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</si>
  <si>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</si>
  <si>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</si>
  <si>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</si>
  <si>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</si>
  <si>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</si>
  <si>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</si>
  <si>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</si>
  <si>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</si>
  <si>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</si>
  <si>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</si>
  <si>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</si>
  <si>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</si>
  <si>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</si>
  <si>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</si>
  <si>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</si>
  <si>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</si>
  <si>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</si>
  <si>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</si>
  <si>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</si>
  <si>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</si>
  <si>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</si>
  <si>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</si>
  <si>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</si>
  <si>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</si>
  <si>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</si>
  <si>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</si>
  <si>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</si>
  <si>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</si>
  <si>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</si>
  <si>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</si>
  <si>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</si>
  <si>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</si>
  <si>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</si>
  <si>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</si>
  <si>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</si>
  <si>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</si>
  <si>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</si>
  <si>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</si>
  <si>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</si>
  <si>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</si>
  <si>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</si>
  <si>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</si>
  <si>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</si>
  <si>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</si>
  <si>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</si>
  <si>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</si>
  <si>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</si>
  <si>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</si>
  <si>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</si>
  <si>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</si>
  <si>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</si>
  <si>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</si>
  <si>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</si>
  <si>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</si>
  <si>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</si>
  <si>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</si>
  <si>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</si>
  <si>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</si>
  <si>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</si>
  <si>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</si>
  <si>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</si>
  <si>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</si>
  <si>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</si>
  <si>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</si>
  <si>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</si>
  <si>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</si>
  <si>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</si>
  <si>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</si>
  <si>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</si>
  <si>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</si>
  <si>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</si>
  <si>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</si>
  <si>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</si>
  <si>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</si>
  <si>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</si>
  <si>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</si>
  <si>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</si>
  <si>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</si>
  <si>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</si>
  <si>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</si>
  <si>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</si>
  <si>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</si>
  <si>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</si>
  <si>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</si>
  <si>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</si>
  <si>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</si>
  <si>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</si>
  <si>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</si>
  <si>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</si>
  <si>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</si>
  <si>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</si>
  <si>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</si>
  <si>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</si>
  <si>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</si>
  <si>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</si>
  <si>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</si>
  <si>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</si>
  <si>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</si>
  <si>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</si>
  <si>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</si>
  <si>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</si>
  <si>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</si>
  <si>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</si>
  <si>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</si>
  <si>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</si>
  <si>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</si>
  <si>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</si>
  <si>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</si>
  <si>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</si>
  <si>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</si>
  <si>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</si>
  <si>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</si>
  <si>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</si>
  <si>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</si>
  <si>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</si>
  <si>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</si>
  <si>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</si>
  <si>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</si>
  <si>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</si>
  <si>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</si>
  <si>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</si>
  <si>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</si>
  <si>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</si>
  <si>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</si>
  <si>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</si>
  <si>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</si>
  <si>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</si>
  <si>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</si>
  <si>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</si>
  <si>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</si>
  <si>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</si>
  <si>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</si>
  <si>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</si>
  <si>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</si>
  <si>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</si>
  <si>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</si>
  <si>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</si>
  <si>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</si>
  <si>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</si>
  <si>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</si>
  <si>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</si>
  <si>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</si>
  <si>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</si>
  <si>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</si>
  <si>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</si>
  <si>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</si>
  <si>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</si>
  <si>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</si>
  <si>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</si>
  <si>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</si>
  <si>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</si>
  <si>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</si>
  <si>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</si>
  <si>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</si>
  <si>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</si>
  <si>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</si>
  <si>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</si>
  <si>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</si>
  <si>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</si>
  <si>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</si>
  <si>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</si>
  <si>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</si>
  <si>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</si>
  <si>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</si>
  <si>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</si>
  <si>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</si>
  <si>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</si>
  <si>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</si>
  <si>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</si>
  <si>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</si>
  <si>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</si>
  <si>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</si>
  <si>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</si>
  <si>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</si>
  <si>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</si>
  <si>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</si>
  <si>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</si>
  <si>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</si>
  <si>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</si>
  <si>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</si>
  <si>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</si>
  <si>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</si>
  <si>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</si>
  <si>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</si>
  <si>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</si>
  <si>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</si>
  <si>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</si>
  <si>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</si>
  <si>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</si>
  <si>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</si>
  <si>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</si>
  <si>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</si>
  <si>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</si>
  <si>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</si>
  <si>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</si>
  <si>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</si>
  <si>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</si>
  <si>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</si>
  <si>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</si>
  <si>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</si>
  <si>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</si>
  <si>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</si>
  <si>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</si>
  <si>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</si>
  <si>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</si>
  <si>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</si>
  <si>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</si>
  <si>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</si>
  <si>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</si>
  <si>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</si>
  <si>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</si>
  <si>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</si>
  <si>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</si>
  <si>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</si>
  <si>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</si>
  <si>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</si>
  <si>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</si>
  <si>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</si>
  <si>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</si>
  <si>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</si>
  <si>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</si>
  <si>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</si>
  <si>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</si>
  <si>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</si>
  <si>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</si>
  <si>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</si>
  <si>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</si>
  <si>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</si>
  <si>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</si>
  <si>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</si>
  <si>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</si>
  <si>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</si>
  <si>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</si>
  <si>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</si>
  <si>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</si>
  <si>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</si>
  <si>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</si>
  <si>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</si>
  <si>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</si>
  <si>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</si>
  <si>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</si>
  <si>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</si>
  <si>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</si>
  <si>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</si>
  <si>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</si>
  <si>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</si>
  <si>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</si>
  <si>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</si>
  <si>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</si>
  <si>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</si>
  <si>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</si>
  <si>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</si>
  <si>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</si>
  <si>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</si>
  <si>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</si>
  <si>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</si>
  <si>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</si>
  <si>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</si>
  <si>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</si>
  <si>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</si>
  <si>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</si>
  <si>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</si>
  <si>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</si>
  <si>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</si>
  <si>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</si>
  <si>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</si>
  <si>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</si>
  <si>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</si>
  <si>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</si>
  <si>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</si>
  <si>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</si>
  <si>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</si>
  <si>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</si>
  <si>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</si>
  <si>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</si>
  <si>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</si>
  <si>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</si>
  <si>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</si>
  <si>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</si>
  <si>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</si>
  <si>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</si>
  <si>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</si>
  <si>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</si>
  <si>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</si>
  <si>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</si>
  <si>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</si>
  <si>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</si>
  <si>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</si>
  <si>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</si>
  <si>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</si>
  <si>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</si>
  <si>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</si>
  <si>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</si>
  <si>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</si>
  <si>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</si>
  <si>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</si>
  <si>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</si>
  <si>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</si>
  <si>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</si>
  <si>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</si>
  <si>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</si>
  <si>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</si>
  <si>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</si>
  <si>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</si>
  <si>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</si>
  <si>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</si>
  <si>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</si>
  <si>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</si>
  <si>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</si>
  <si>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</si>
  <si>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</si>
  <si>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</si>
  <si>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</si>
  <si>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</si>
  <si>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</si>
  <si>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</si>
  <si>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</si>
  <si>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</si>
  <si>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</si>
  <si>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</si>
  <si>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</si>
  <si>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</si>
  <si>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</si>
  <si>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</si>
  <si>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</si>
  <si>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</si>
  <si>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</si>
  <si>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</si>
  <si>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</si>
  <si>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</si>
  <si>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</si>
  <si>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</si>
  <si>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</si>
  <si>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</si>
  <si>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</si>
  <si>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</si>
  <si>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</si>
  <si>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</si>
  <si>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</si>
  <si>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</si>
  <si>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</si>
  <si>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</si>
  <si>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</si>
  <si>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</si>
  <si>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</si>
  <si>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</si>
  <si>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</si>
  <si>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</si>
  <si>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</si>
  <si>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</si>
  <si>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</si>
  <si>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</si>
  <si>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</si>
  <si>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</si>
  <si>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</si>
  <si>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</si>
  <si>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</si>
  <si>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</si>
  <si>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</si>
  <si>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</si>
  <si>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</si>
  <si>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</si>
  <si>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</si>
  <si>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</si>
  <si>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</si>
  <si>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</si>
  <si>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</si>
  <si>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</si>
  <si>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</si>
  <si>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</si>
  <si>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</si>
  <si>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</si>
  <si>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</si>
  <si>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</si>
  <si>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</si>
  <si>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</si>
  <si>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</si>
  <si>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</si>
  <si>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</si>
  <si>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</si>
  <si>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</si>
  <si>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</si>
  <si>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</si>
  <si>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</si>
  <si>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</si>
  <si>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</si>
  <si>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</si>
  <si>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</si>
  <si>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</si>
  <si>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</si>
  <si>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</si>
  <si>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</si>
  <si>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</si>
  <si>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</si>
  <si>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</si>
  <si>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</si>
  <si>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</si>
  <si>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</si>
  <si>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</si>
  <si>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</si>
  <si>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</si>
  <si>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</si>
  <si>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</si>
  <si>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</si>
  <si>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</si>
  <si>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</si>
  <si>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</si>
  <si>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</si>
  <si>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</si>
  <si>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</si>
  <si>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</si>
  <si>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</si>
  <si>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</si>
  <si>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</si>
  <si>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</si>
  <si>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</si>
  <si>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</si>
  <si>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</si>
  <si>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</si>
  <si>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</si>
  <si>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</si>
  <si>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</si>
  <si>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</si>
  <si>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</si>
  <si>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</si>
  <si>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</si>
  <si>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</si>
  <si>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</si>
  <si>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</si>
  <si>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</si>
  <si>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</si>
  <si>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</si>
  <si>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</si>
  <si>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</si>
  <si>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</si>
  <si>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</si>
  <si>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</si>
  <si>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</si>
  <si>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</si>
  <si>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</si>
  <si>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</si>
  <si>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</si>
  <si>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</si>
  <si>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</si>
  <si>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</si>
  <si>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</si>
  <si>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</si>
  <si>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</si>
  <si>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</si>
  <si>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</si>
  <si>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</si>
  <si>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</si>
  <si>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</si>
  <si>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</si>
  <si>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</si>
  <si>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</si>
  <si>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</si>
  <si>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</si>
  <si>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</si>
  <si>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</si>
  <si>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</si>
  <si>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</si>
  <si>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</si>
  <si>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</si>
  <si>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</si>
  <si>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</si>
  <si>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</si>
  <si>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</si>
  <si>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</si>
  <si>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</si>
  <si>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</si>
  <si>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</si>
  <si>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</si>
  <si>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</si>
  <si>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</si>
  <si>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</si>
  <si>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</si>
  <si>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</si>
  <si>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</si>
  <si>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</si>
  <si>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</si>
  <si>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</si>
  <si>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</si>
  <si>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</si>
  <si>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</si>
  <si>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</si>
  <si>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</si>
  <si>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</si>
  <si>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</si>
  <si>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</si>
  <si>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</si>
  <si>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</si>
  <si>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</si>
  <si>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</si>
  <si>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</si>
  <si>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</si>
  <si>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</si>
  <si>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</si>
  <si>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</si>
  <si>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</si>
  <si>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</si>
  <si>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</si>
  <si>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</si>
  <si>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</si>
  <si>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</si>
  <si>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</si>
  <si>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</si>
  <si>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</si>
  <si>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</si>
  <si>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</si>
  <si>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</si>
  <si>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</si>
  <si>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</si>
  <si>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</si>
  <si>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</si>
  <si>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</si>
  <si>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</si>
  <si>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</si>
  <si>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</si>
  <si>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</si>
  <si>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</si>
  <si>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</si>
  <si>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</si>
  <si>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</si>
  <si>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</si>
  <si>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</si>
  <si>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</si>
  <si>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</si>
  <si>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</si>
  <si>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</si>
  <si>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</si>
  <si>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</si>
  <si>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</si>
  <si>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</si>
  <si>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</si>
  <si>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</si>
  <si>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</si>
  <si>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</si>
  <si>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</si>
  <si>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</si>
  <si>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</si>
  <si>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</si>
  <si>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</si>
  <si>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</si>
  <si>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</si>
  <si>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</si>
  <si>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</si>
  <si>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</si>
  <si>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</si>
  <si>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</si>
  <si>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</si>
  <si>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</si>
  <si>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</si>
  <si>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</si>
  <si>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</si>
  <si>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</si>
  <si>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</si>
  <si>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</si>
  <si>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</si>
  <si>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</si>
  <si>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</si>
  <si>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</si>
  <si>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</si>
  <si>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</si>
  <si>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</si>
  <si>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</si>
  <si>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</si>
  <si>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</si>
  <si>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</si>
  <si>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</si>
  <si>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</si>
  <si>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</si>
  <si>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</si>
  <si>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</si>
  <si>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</si>
  <si>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</si>
  <si>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</si>
  <si>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</si>
  <si>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</si>
  <si>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</si>
  <si>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</si>
  <si>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</si>
  <si>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</si>
  <si>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</si>
  <si>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</si>
  <si>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</si>
  <si>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</si>
  <si>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</si>
  <si>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</si>
  <si>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</si>
  <si>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</si>
  <si>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</si>
  <si>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</si>
  <si>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</si>
  <si>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</si>
  <si>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</si>
  <si>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</si>
  <si>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</si>
  <si>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</si>
  <si>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</si>
  <si>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</si>
  <si>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</si>
  <si>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</si>
  <si>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</si>
  <si>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</si>
  <si>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</si>
  <si>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</si>
  <si>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</si>
  <si>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</si>
  <si>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</si>
  <si>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</si>
  <si>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</si>
  <si>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</si>
  <si>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</si>
  <si>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</si>
  <si>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</si>
  <si>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</si>
  <si>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</si>
  <si>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</si>
  <si>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</si>
  <si>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</si>
  <si>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</si>
  <si>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</si>
  <si>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</si>
  <si>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</si>
  <si>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</si>
  <si>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</si>
  <si>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</si>
  <si>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</si>
  <si>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</si>
  <si>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</si>
  <si>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</si>
  <si>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</si>
  <si>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</si>
  <si>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</si>
  <si>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</si>
  <si>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</si>
  <si>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</si>
  <si>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</si>
  <si>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</si>
  <si>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</si>
  <si>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</si>
  <si>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</si>
  <si>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</si>
  <si>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</si>
  <si>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</si>
  <si>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</si>
  <si>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</si>
  <si>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</si>
  <si>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</si>
  <si>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</si>
  <si>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</si>
  <si>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</si>
  <si>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</si>
  <si>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</si>
  <si>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</si>
  <si>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</si>
  <si>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</si>
  <si>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</si>
  <si>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</si>
  <si>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</si>
  <si>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</si>
  <si>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</si>
  <si>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</si>
  <si>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</si>
  <si>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</si>
  <si>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</si>
  <si>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</si>
  <si>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</si>
  <si>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</si>
  <si>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</si>
  <si>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</si>
  <si>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</si>
  <si>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</si>
  <si>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</si>
  <si>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</si>
  <si>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</si>
  <si>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</si>
  <si>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</si>
  <si>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</si>
  <si>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</si>
  <si>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</si>
  <si>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</si>
  <si>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</si>
  <si>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</si>
  <si>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</si>
  <si>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</si>
  <si>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</si>
  <si>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</si>
  <si>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</si>
  <si>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</si>
  <si>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</si>
  <si>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</si>
  <si>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</si>
  <si>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</si>
  <si>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</si>
  <si>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</si>
  <si>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</si>
  <si>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</si>
  <si>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</si>
  <si>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</si>
  <si>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</si>
  <si>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</si>
  <si>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</si>
  <si>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</si>
  <si>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</si>
  <si>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</si>
  <si>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</si>
  <si>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</si>
  <si>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</si>
  <si>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</si>
  <si>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</si>
  <si>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</si>
  <si>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</si>
  <si>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</si>
  <si>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</si>
  <si>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</si>
  <si>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</si>
  <si>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</si>
  <si>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</si>
  <si>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</si>
  <si>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</si>
  <si>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</si>
  <si>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</si>
  <si>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</si>
  <si>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</si>
  <si>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</si>
  <si>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</si>
  <si>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</si>
  <si>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</si>
  <si>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</si>
  <si>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</si>
  <si>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</si>
  <si>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</si>
  <si>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</si>
  <si>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</si>
  <si>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</si>
  <si>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</si>
  <si>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</si>
  <si>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</si>
  <si>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</si>
  <si>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</si>
  <si>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</si>
  <si>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</si>
  <si>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</si>
  <si>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</si>
  <si>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</si>
  <si>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</si>
  <si>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</si>
  <si>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</si>
  <si>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</si>
  <si>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</si>
  <si>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</si>
  <si>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</si>
  <si>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</si>
  <si>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</si>
  <si>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</si>
  <si>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</si>
  <si>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</si>
  <si>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</si>
  <si>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</si>
  <si>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</si>
  <si>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</si>
  <si>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</si>
  <si>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</si>
  <si>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</si>
  <si>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</si>
  <si>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</si>
  <si>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</si>
  <si>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</si>
  <si>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</si>
  <si>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</si>
  <si>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</si>
  <si>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</si>
  <si>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</si>
  <si>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</si>
  <si>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</si>
  <si>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</si>
  <si>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</si>
  <si>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</si>
  <si>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</si>
  <si>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</si>
  <si>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</si>
  <si>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</si>
  <si>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</si>
  <si>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</si>
  <si>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</si>
  <si>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</si>
  <si>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</si>
  <si>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</si>
  <si>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</si>
  <si>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</si>
  <si>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</si>
  <si>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</si>
  <si>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</si>
  <si>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</si>
  <si>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</si>
  <si>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</si>
  <si>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</si>
  <si>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</si>
  <si>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</si>
  <si>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</si>
  <si>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</si>
  <si>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</si>
  <si>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</si>
  <si>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</si>
  <si>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</si>
  <si>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</si>
  <si>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</si>
  <si>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</si>
  <si>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</si>
  <si>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</si>
  <si>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</si>
  <si>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</si>
  <si>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</si>
  <si>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</si>
  <si>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</si>
  <si>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</si>
  <si>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</si>
  <si>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</si>
  <si>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</si>
  <si>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</si>
  <si>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</si>
  <si>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</si>
  <si>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</si>
  <si>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</si>
  <si>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</si>
  <si>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</si>
  <si>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</si>
  <si>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</si>
  <si>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</si>
  <si>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</si>
  <si>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</si>
  <si>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</si>
  <si>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</si>
  <si>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</si>
  <si>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</si>
  <si>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</si>
  <si>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</si>
  <si>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</si>
  <si>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</si>
  <si>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</si>
  <si>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</si>
  <si>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</si>
  <si>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</si>
  <si>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</si>
  <si>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</si>
  <si>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</si>
  <si>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</si>
  <si>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</si>
  <si>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</si>
  <si>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</si>
  <si>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</si>
  <si>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</si>
  <si>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</si>
  <si>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</si>
  <si>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</si>
  <si>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</si>
  <si>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</si>
  <si>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</si>
  <si>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</si>
  <si>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</si>
  <si>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</si>
  <si>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</si>
  <si>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</si>
  <si>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</si>
  <si>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</si>
  <si>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</si>
  <si>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</si>
  <si>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</si>
  <si>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</si>
  <si>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</si>
  <si>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</si>
  <si>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</si>
  <si>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</si>
  <si>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</si>
  <si>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</si>
  <si>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</si>
  <si>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</si>
  <si>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</si>
  <si>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</si>
  <si>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</si>
  <si>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</si>
  <si>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</si>
  <si>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</si>
  <si>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</si>
  <si>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</si>
  <si>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</si>
  <si>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</si>
  <si>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</si>
  <si>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</si>
  <si>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</si>
  <si>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</si>
  <si>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</si>
  <si>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</si>
  <si>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</si>
  <si>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</si>
  <si>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</si>
  <si>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</si>
  <si>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</si>
  <si>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</si>
  <si>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</si>
  <si>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</si>
  <si>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</si>
  <si>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</si>
  <si>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</si>
  <si>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</si>
  <si>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</si>
  <si>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</si>
  <si>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</si>
  <si>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</si>
  <si>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</si>
  <si>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</si>
  <si>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</si>
  <si>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</si>
  <si>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</si>
  <si>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</si>
  <si>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</si>
  <si>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</si>
  <si>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</si>
  <si>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</si>
  <si>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</si>
  <si>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</si>
  <si>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</si>
  <si>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</si>
  <si>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</si>
  <si>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</si>
  <si>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</si>
  <si>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</si>
  <si>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</si>
  <si>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</si>
  <si>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</si>
  <si>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</si>
  <si>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</si>
  <si>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</si>
  <si>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</si>
  <si>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</si>
  <si>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</si>
  <si>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</si>
  <si>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</si>
  <si>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</si>
  <si>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</si>
  <si>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</si>
  <si>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</si>
  <si>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</si>
  <si>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</si>
  <si>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</si>
  <si>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</si>
  <si>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</si>
  <si>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</si>
  <si>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</si>
  <si>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</si>
  <si>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</si>
  <si>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</si>
  <si>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</si>
  <si>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</si>
  <si>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</si>
  <si>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</si>
  <si>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</si>
  <si>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</si>
  <si>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</si>
  <si>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</si>
  <si>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</si>
  <si>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</si>
  <si>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</si>
  <si>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</si>
  <si>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</si>
  <si>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</si>
  <si>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</si>
  <si>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</si>
  <si>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</si>
  <si>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</si>
  <si>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</si>
  <si>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</si>
  <si>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</si>
  <si>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</si>
  <si>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</si>
  <si>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</si>
  <si>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</si>
  <si>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</si>
  <si>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</si>
  <si>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</si>
  <si>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</si>
  <si>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</si>
  <si>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</si>
  <si>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</si>
  <si>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</si>
  <si>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</si>
  <si>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</si>
  <si>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</si>
  <si>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</si>
  <si>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</si>
  <si>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</si>
  <si>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</si>
  <si>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</si>
  <si>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</si>
  <si>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</si>
  <si>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</si>
  <si>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</si>
  <si>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</si>
  <si>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</si>
  <si>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</si>
  <si>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</si>
  <si>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</si>
  <si>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</si>
  <si>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</si>
  <si>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</si>
  <si>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</si>
  <si>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</si>
  <si>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</si>
  <si>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</si>
  <si>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</si>
  <si>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</si>
  <si>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</si>
  <si>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</si>
  <si>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</si>
  <si>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</si>
  <si>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</si>
  <si>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</si>
  <si>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</si>
  <si>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</si>
  <si>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</si>
  <si>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</si>
  <si>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</si>
  <si>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</si>
  <si>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</si>
  <si>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</si>
  <si>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</si>
  <si>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</si>
  <si>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</si>
  <si>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</si>
  <si>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</si>
  <si>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</si>
  <si>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</si>
  <si>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</si>
  <si>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</si>
  <si>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</si>
  <si>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</si>
  <si>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</si>
  <si>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</si>
  <si>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</si>
  <si>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</si>
  <si>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</si>
  <si>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</si>
  <si>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</si>
  <si>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</si>
  <si>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</si>
  <si>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</si>
  <si>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</si>
  <si>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</si>
  <si>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</si>
  <si>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</si>
  <si>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</si>
  <si>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</si>
  <si>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</si>
  <si>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</si>
  <si>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</si>
  <si>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</si>
  <si>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</si>
  <si>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</si>
  <si>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</si>
  <si>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</si>
  <si>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</si>
  <si>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</si>
  <si>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</si>
  <si>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</si>
  <si>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</si>
  <si>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</si>
  <si>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</si>
  <si>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</si>
  <si>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</si>
  <si>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</si>
  <si>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</si>
  <si>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</si>
  <si>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</si>
  <si>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</si>
  <si>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</si>
  <si>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</si>
  <si>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</si>
  <si>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</si>
  <si>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</si>
  <si>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</si>
  <si>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</si>
  <si>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</si>
  <si>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</si>
  <si>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</si>
  <si>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</si>
  <si>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</si>
  <si>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</si>
  <si>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</si>
  <si>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</si>
  <si>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</si>
  <si>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</si>
  <si>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</si>
  <si>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</si>
  <si>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</si>
  <si>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</si>
  <si>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</si>
  <si>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</si>
  <si>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</si>
  <si>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</si>
  <si>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</si>
  <si>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</si>
  <si>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</si>
  <si>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</si>
  <si>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</si>
  <si>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</si>
  <si>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</si>
  <si>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</si>
  <si>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</si>
  <si>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</si>
  <si>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</si>
  <si>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</si>
  <si>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</si>
  <si>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</si>
  <si>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</si>
  <si>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</si>
  <si>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</si>
  <si>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</si>
  <si>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</si>
  <si>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</si>
  <si>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</si>
  <si>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</si>
  <si>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</si>
  <si>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</si>
  <si>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</si>
  <si>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</si>
  <si>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</si>
  <si>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</si>
  <si>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</si>
  <si>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</si>
  <si>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</si>
  <si>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</si>
  <si>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</si>
  <si>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</si>
  <si>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</si>
  <si>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</si>
  <si>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</si>
  <si>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</si>
  <si>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</si>
  <si>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</si>
  <si>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</si>
  <si>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</si>
  <si>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</si>
  <si>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</si>
  <si>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</si>
  <si>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</si>
  <si>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</si>
  <si>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</si>
  <si>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</si>
  <si>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</si>
  <si>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</si>
  <si>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</si>
  <si>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</si>
  <si>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</si>
  <si>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</si>
  <si>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</si>
  <si>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</si>
  <si>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</si>
  <si>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</si>
  <si>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</si>
  <si>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</si>
  <si>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</si>
  <si>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</si>
  <si>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</si>
  <si>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</si>
  <si>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</si>
  <si>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</si>
  <si>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</si>
  <si>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</si>
  <si>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</si>
  <si>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</si>
  <si>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</si>
  <si>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</si>
  <si>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</si>
  <si>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</si>
  <si>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</si>
  <si>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</si>
  <si>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</si>
  <si>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</si>
  <si>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</si>
  <si>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</si>
  <si>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</si>
  <si>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</si>
  <si>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</si>
  <si>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</si>
  <si>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</si>
  <si>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</si>
  <si>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</si>
  <si>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</si>
  <si>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</si>
  <si>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</si>
  <si>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</si>
  <si>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</si>
  <si>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</si>
  <si>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</si>
  <si>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</si>
  <si>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</si>
  <si>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</si>
  <si>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</si>
  <si>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</si>
  <si>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</si>
  <si>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</si>
  <si>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</si>
  <si>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</si>
  <si>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</si>
  <si>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</si>
  <si>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</si>
  <si>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</si>
  <si>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</si>
  <si>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</si>
  <si>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</si>
  <si>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</si>
  <si>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</si>
  <si>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</si>
  <si>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</si>
  <si>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</si>
  <si>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</si>
  <si>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</si>
  <si>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</si>
  <si>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</si>
  <si>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</si>
  <si>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</si>
  <si>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</si>
  <si>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</si>
  <si>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</si>
  <si>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</si>
  <si>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</si>
  <si>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</si>
  <si>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</si>
  <si>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</si>
  <si>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</si>
  <si>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</si>
  <si>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</si>
  <si>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</si>
  <si>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</si>
  <si>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</si>
  <si>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</si>
  <si>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</si>
  <si>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</si>
  <si>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</si>
  <si>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</si>
  <si>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</si>
  <si>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</si>
  <si>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</si>
  <si>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</si>
  <si>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</si>
  <si>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</si>
  <si>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</si>
  <si>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</si>
  <si>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</si>
  <si>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</si>
  <si>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</si>
  <si>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</si>
  <si>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</si>
  <si>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</si>
  <si>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</si>
  <si>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</si>
  <si>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</si>
  <si>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</si>
  <si>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</si>
  <si>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</si>
  <si>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</si>
  <si>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</si>
  <si>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</si>
  <si>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</si>
  <si>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</si>
  <si>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</si>
  <si>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</si>
  <si>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</si>
  <si>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</si>
  <si>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</si>
  <si>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</si>
  <si>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</si>
  <si>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</si>
  <si>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</si>
  <si>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</si>
  <si>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</si>
  <si>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</si>
  <si>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</si>
  <si>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</si>
  <si>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</si>
  <si>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</si>
  <si>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</si>
  <si>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</si>
  <si>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</si>
  <si>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</si>
  <si>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</si>
  <si>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</si>
  <si>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</si>
  <si>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</si>
  <si>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</si>
  <si>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</si>
  <si>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</si>
  <si>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</si>
  <si>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</si>
  <si>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</si>
  <si>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</si>
  <si>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</si>
  <si>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</si>
  <si>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</si>
  <si>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</si>
  <si>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</si>
  <si>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</si>
  <si>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</si>
  <si>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</si>
  <si>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</si>
  <si>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</si>
  <si>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</si>
  <si>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</si>
  <si>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</si>
  <si>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</si>
  <si>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</si>
  <si>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</si>
  <si>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</si>
  <si>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</si>
  <si>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</si>
  <si>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</si>
  <si>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</si>
  <si>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</si>
  <si>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</si>
  <si>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</si>
  <si>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</si>
  <si>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</si>
  <si>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</si>
  <si>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</si>
  <si>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</si>
  <si>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</si>
  <si>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</si>
  <si>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</si>
  <si>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</si>
  <si>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</si>
  <si>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</si>
  <si>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</si>
  <si>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</si>
  <si>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</si>
  <si>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</si>
  <si>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</si>
  <si>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</si>
  <si>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</si>
  <si>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</si>
  <si>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</si>
  <si>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</si>
  <si>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</si>
  <si>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</si>
  <si>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</si>
  <si>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</si>
  <si>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</si>
  <si>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</si>
  <si>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</si>
  <si>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</si>
  <si>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</si>
  <si>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</si>
  <si>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</si>
  <si>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</si>
  <si>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</si>
  <si>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</si>
  <si>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</si>
  <si>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</si>
  <si>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</si>
  <si>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</si>
  <si>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</si>
  <si>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</si>
  <si>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</si>
  <si>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</si>
  <si>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</si>
  <si>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</si>
  <si>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</si>
  <si>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</si>
  <si>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</si>
  <si>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</si>
  <si>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</si>
  <si>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</si>
  <si>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</si>
  <si>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</si>
  <si>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</si>
  <si>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</si>
  <si>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</si>
  <si>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</si>
  <si>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</si>
  <si>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</si>
  <si>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</si>
  <si>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</si>
  <si>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</si>
  <si>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</si>
  <si>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</si>
  <si>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</si>
  <si>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</si>
  <si>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</si>
  <si>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</si>
  <si>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</si>
  <si>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</si>
  <si>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</si>
  <si>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</si>
  <si>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</si>
  <si>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</si>
  <si>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</si>
  <si>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</si>
  <si>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</si>
  <si>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</si>
  <si>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</si>
  <si>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</si>
  <si>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</si>
  <si>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</si>
  <si>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</si>
  <si>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</si>
  <si>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</si>
  <si>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</si>
  <si>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</si>
  <si>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</si>
  <si>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</si>
  <si>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</si>
  <si>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</si>
  <si>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</si>
  <si>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</si>
  <si>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</si>
  <si>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</si>
  <si>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</si>
  <si>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</si>
  <si>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</si>
  <si>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</si>
  <si>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</si>
  <si>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</si>
  <si>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</si>
  <si>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</si>
  <si>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</si>
  <si>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</si>
  <si>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</si>
  <si>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</si>
  <si>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</si>
  <si>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</si>
  <si>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</si>
  <si>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</si>
  <si>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</si>
  <si>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</si>
  <si>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</si>
  <si>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</si>
  <si>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</si>
  <si>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</si>
  <si>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</si>
  <si>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</si>
  <si>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</si>
  <si>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</si>
  <si>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</si>
  <si>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</si>
  <si>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</si>
  <si>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</si>
  <si>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</si>
  <si>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</si>
  <si>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</si>
  <si>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</si>
  <si>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</si>
  <si>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</si>
  <si>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</si>
  <si>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</si>
  <si>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</si>
  <si>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</si>
  <si>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</si>
  <si>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</si>
  <si>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</si>
  <si>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</si>
  <si>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</si>
  <si>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</si>
  <si>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</si>
  <si>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</si>
  <si>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</si>
  <si>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</si>
  <si>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</si>
  <si>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</si>
  <si>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</si>
  <si>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</si>
  <si>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</si>
  <si>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</si>
  <si>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</si>
  <si>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</si>
  <si>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</si>
  <si>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</si>
  <si>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</si>
  <si>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</si>
  <si>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</si>
  <si>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</si>
  <si>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</si>
  <si>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</si>
  <si>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</si>
  <si>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</si>
  <si>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</si>
  <si>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</si>
  <si>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</si>
  <si>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</si>
  <si>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</si>
  <si>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</si>
  <si>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</si>
  <si>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</si>
  <si>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</si>
  <si>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</si>
  <si>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</si>
  <si>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</si>
  <si>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</si>
  <si>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</si>
  <si>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</si>
  <si>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</si>
  <si>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</si>
  <si>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</si>
  <si>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</si>
  <si>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</si>
  <si>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</si>
  <si>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</si>
  <si>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</si>
  <si>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</si>
  <si>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</si>
  <si>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</si>
  <si>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</si>
  <si>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</si>
  <si>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</si>
  <si>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</si>
  <si>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</si>
  <si>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</si>
  <si>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</si>
  <si>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</si>
  <si>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</si>
  <si>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</si>
  <si>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</si>
  <si>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</si>
  <si>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</si>
  <si>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</si>
  <si>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</si>
  <si>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</si>
  <si>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</si>
  <si>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</si>
  <si>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</si>
  <si>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</si>
  <si>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</si>
  <si>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</si>
  <si>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</si>
  <si>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</si>
  <si>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</si>
  <si>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</si>
  <si>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</si>
  <si>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</si>
  <si>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</si>
  <si>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</si>
  <si>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</si>
  <si>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</si>
  <si>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</si>
  <si>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</si>
  <si>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</si>
  <si>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</si>
  <si>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</si>
  <si>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</si>
  <si>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</si>
  <si>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</si>
  <si>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</si>
  <si>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</si>
  <si>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</si>
  <si>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</si>
  <si>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</si>
  <si>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</si>
  <si>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</si>
  <si>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</si>
  <si>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</si>
  <si>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</si>
  <si>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</si>
  <si>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</si>
  <si>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</si>
  <si>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</si>
  <si>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</si>
  <si>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</si>
  <si>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</si>
  <si>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</si>
  <si>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</si>
  <si>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</si>
  <si>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</si>
  <si>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</si>
  <si>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</si>
  <si>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</si>
  <si>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</si>
  <si>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</si>
  <si>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</si>
  <si>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</si>
  <si>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</si>
  <si>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</si>
  <si>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</si>
  <si>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</si>
  <si>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</si>
  <si>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</si>
  <si>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</si>
  <si>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</si>
  <si>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</si>
  <si>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</si>
  <si>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</si>
  <si>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</si>
  <si>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</si>
  <si>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</si>
  <si>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</si>
  <si>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</si>
  <si>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</si>
  <si>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</si>
  <si>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</si>
  <si>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</si>
  <si>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</si>
  <si>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</si>
  <si>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</si>
  <si>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</si>
  <si>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</si>
  <si>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</si>
  <si>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</si>
  <si>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</si>
  <si>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</si>
  <si>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</si>
  <si>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</si>
  <si>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</si>
  <si>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</si>
  <si>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</si>
  <si>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</si>
  <si>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</si>
  <si>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</si>
  <si>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</si>
  <si>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</si>
  <si>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</si>
  <si>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</si>
  <si>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</si>
  <si>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</si>
  <si>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</si>
  <si>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</si>
  <si>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</si>
  <si>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</si>
  <si>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</si>
  <si>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</si>
  <si>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</si>
  <si>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</si>
  <si>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</si>
  <si>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</si>
  <si>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</si>
  <si>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</si>
  <si>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</si>
  <si>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</si>
  <si>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</si>
  <si>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</si>
  <si>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</si>
  <si>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</si>
  <si>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</si>
  <si>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</si>
  <si>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</si>
  <si>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</si>
  <si>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</si>
  <si>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</si>
  <si>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</si>
  <si>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</si>
  <si>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</si>
  <si>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</si>
  <si>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</si>
  <si>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</si>
  <si>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</si>
  <si>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</si>
  <si>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</si>
  <si>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</si>
  <si>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</si>
  <si>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</si>
  <si>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</si>
  <si>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</si>
  <si>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</si>
  <si>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</si>
  <si>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</si>
  <si>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</si>
  <si>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</si>
  <si>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</si>
  <si>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</si>
  <si>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</si>
  <si>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</si>
  <si>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</si>
  <si>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</si>
  <si>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</si>
  <si>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</si>
  <si>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</si>
  <si>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</si>
  <si>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</si>
  <si>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</si>
  <si>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</si>
  <si>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</si>
  <si>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</si>
  <si>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</si>
  <si>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</si>
  <si>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</si>
  <si>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</si>
  <si>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</si>
  <si>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</si>
  <si>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</si>
  <si>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</si>
  <si>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</si>
  <si>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</si>
  <si>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</si>
  <si>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</si>
  <si>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</si>
  <si>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</si>
  <si>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</si>
  <si>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</si>
  <si>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</si>
  <si>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</si>
  <si>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</si>
  <si>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</si>
  <si>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</si>
  <si>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</si>
  <si>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</si>
  <si>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</si>
  <si>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</si>
  <si>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</si>
  <si>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</si>
  <si>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</si>
  <si>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</si>
  <si>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</si>
  <si>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</si>
  <si>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</si>
  <si>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</si>
  <si>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</si>
  <si>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</si>
  <si>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</si>
  <si>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</si>
  <si>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</si>
  <si>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</si>
  <si>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</si>
  <si>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</si>
  <si>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</si>
  <si>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</si>
  <si>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</si>
  <si>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</si>
  <si>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</si>
  <si>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</si>
  <si>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</si>
  <si>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</si>
  <si>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</si>
  <si>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</si>
  <si>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</si>
  <si>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</si>
  <si>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</si>
  <si>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</si>
  <si>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</si>
  <si>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</si>
  <si>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</si>
  <si>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</si>
  <si>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</si>
  <si>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</si>
  <si>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</si>
  <si>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</si>
  <si>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</si>
  <si>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</si>
  <si>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</si>
  <si>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</si>
  <si>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</si>
  <si>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</si>
  <si>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</si>
  <si>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</si>
  <si>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</si>
  <si>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</si>
  <si>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</si>
  <si>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</si>
  <si>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</si>
  <si>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</si>
  <si>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</si>
  <si>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</si>
  <si>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</si>
  <si>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</si>
  <si>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</si>
  <si>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</si>
  <si>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</si>
  <si>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</si>
  <si>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</si>
  <si>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</si>
  <si>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</si>
  <si>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</si>
  <si>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</si>
  <si>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</si>
  <si>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</si>
  <si>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</si>
  <si>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</si>
  <si>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</si>
  <si>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</si>
  <si>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</si>
  <si>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</si>
  <si>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</si>
  <si>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</si>
  <si>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</si>
  <si>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</si>
  <si>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</si>
  <si>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</si>
  <si>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</si>
  <si>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</si>
  <si>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</si>
  <si>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</si>
  <si>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</si>
  <si>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</si>
  <si>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</si>
  <si>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</si>
  <si>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</si>
  <si>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</si>
  <si>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</si>
  <si>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</si>
  <si>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</si>
  <si>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</si>
  <si>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</si>
  <si>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</si>
  <si>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</si>
  <si>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</si>
  <si>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</si>
  <si>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</si>
  <si>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</si>
  <si>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</si>
  <si>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</si>
  <si>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</si>
  <si>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</si>
  <si>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</si>
  <si>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</si>
  <si>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</si>
  <si>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</si>
  <si>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</si>
  <si>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</si>
  <si>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</si>
  <si>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</si>
  <si>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</si>
  <si>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</si>
  <si>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</si>
  <si>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</si>
  <si>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</si>
  <si>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</si>
  <si>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</si>
  <si>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</si>
  <si>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</si>
  <si>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</si>
  <si>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</si>
  <si>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</si>
  <si>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</si>
  <si>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</si>
  <si>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</si>
  <si>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</si>
  <si>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</si>
  <si>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</si>
  <si>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</si>
  <si>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</si>
  <si>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</si>
  <si>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</si>
  <si>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</si>
  <si>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</si>
  <si>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</si>
  <si>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</si>
  <si>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</si>
  <si>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</si>
  <si>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</si>
  <si>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</si>
  <si>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</si>
  <si>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</si>
  <si>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</si>
  <si>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</si>
  <si>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</si>
  <si>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</si>
  <si>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</si>
  <si>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</si>
  <si>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</si>
  <si>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</si>
  <si>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</si>
  <si>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</si>
  <si>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</si>
  <si>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</si>
  <si>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</si>
  <si>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</si>
  <si>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</si>
  <si>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</si>
  <si>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</si>
  <si>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</si>
  <si>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</si>
  <si>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</si>
  <si>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</si>
  <si>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</si>
  <si>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</si>
  <si>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</si>
  <si>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</si>
  <si>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</si>
  <si>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</si>
  <si>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</si>
  <si>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</si>
  <si>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</si>
  <si>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</si>
  <si>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</si>
  <si>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</si>
  <si>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</si>
  <si>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</si>
  <si>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</si>
  <si>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</si>
  <si>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</si>
  <si>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</si>
  <si>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</si>
  <si>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</si>
  <si>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</si>
  <si>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</si>
  <si>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</si>
  <si>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</si>
  <si>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</si>
  <si>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</si>
  <si>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</si>
  <si>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</si>
  <si>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</si>
  <si>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</si>
  <si>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</si>
  <si>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</si>
  <si>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</si>
  <si>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</si>
  <si>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</si>
  <si>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</si>
  <si>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</si>
  <si>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</si>
  <si>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</si>
  <si>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</si>
  <si>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</si>
  <si>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</si>
  <si>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</si>
  <si>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</si>
  <si>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</si>
  <si>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</si>
  <si>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</si>
  <si>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</si>
  <si>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</si>
  <si>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</si>
  <si>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</si>
  <si>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</si>
  <si>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</si>
  <si>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</si>
  <si>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</si>
  <si>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</si>
  <si>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</si>
  <si>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</si>
  <si>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</si>
  <si>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</si>
  <si>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</si>
  <si>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</si>
  <si>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</si>
  <si>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</si>
  <si>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</si>
  <si>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</si>
  <si>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</si>
  <si>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</si>
  <si>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</si>
  <si>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</si>
  <si>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</si>
  <si>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</si>
  <si>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</si>
  <si>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</si>
  <si>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</si>
  <si>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</si>
  <si>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</si>
  <si>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</si>
  <si>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</si>
  <si>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</si>
  <si>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</si>
  <si>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</si>
  <si>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</si>
  <si>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</si>
  <si>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</si>
  <si>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</si>
  <si>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</si>
  <si>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</si>
  <si>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</si>
  <si>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</si>
  <si>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</si>
  <si>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</si>
  <si>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</si>
  <si>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</si>
  <si>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</si>
  <si>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</si>
  <si>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</si>
  <si>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</si>
  <si>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</si>
  <si>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</si>
  <si>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</si>
  <si>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</si>
  <si>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</si>
  <si>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</si>
  <si>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</si>
  <si>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</si>
  <si>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</si>
  <si>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</si>
  <si>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</si>
  <si>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</si>
  <si>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</si>
  <si>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</si>
  <si>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</si>
  <si>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</si>
  <si>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</si>
  <si>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</si>
  <si>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</si>
  <si>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</si>
  <si>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</si>
  <si>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</si>
  <si>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</si>
  <si>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</si>
  <si>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</si>
  <si>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</si>
  <si>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</si>
  <si>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</si>
  <si>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</si>
  <si>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</si>
  <si>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</si>
  <si>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</si>
  <si>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</si>
  <si>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</si>
  <si>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</si>
  <si>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</si>
  <si>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</si>
  <si>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</si>
  <si>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</si>
  <si>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</si>
  <si>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</si>
  <si>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</si>
  <si>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</si>
  <si>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</si>
  <si>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</si>
  <si>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</si>
  <si>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</si>
  <si>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</si>
  <si>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</si>
  <si>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</si>
  <si>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</si>
  <si>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</si>
  <si>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</si>
  <si>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</si>
  <si>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</si>
  <si>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</si>
  <si>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</si>
  <si>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</si>
  <si>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</si>
  <si>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</si>
  <si>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</si>
  <si>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</si>
  <si>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</si>
  <si>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</si>
  <si>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</si>
  <si>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</si>
  <si>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</si>
  <si>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</si>
  <si>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</si>
  <si>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</si>
  <si>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</si>
  <si>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</si>
  <si>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</si>
  <si>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</si>
  <si>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</si>
  <si>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</si>
  <si>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</si>
  <si>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</si>
  <si>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</si>
  <si>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</si>
  <si>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</si>
  <si>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</si>
  <si>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</si>
  <si>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</si>
  <si>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</si>
  <si>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</si>
  <si>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</si>
  <si>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</si>
  <si>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</si>
  <si>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</si>
  <si>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</si>
  <si>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</si>
  <si>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</si>
  <si>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</si>
  <si>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</si>
  <si>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</si>
  <si>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</si>
  <si>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</si>
  <si>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</si>
  <si>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</si>
  <si>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</si>
  <si>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</si>
  <si>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</si>
  <si>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</si>
  <si>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</si>
  <si>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</si>
  <si>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</si>
  <si>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</si>
  <si>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</si>
  <si>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</si>
  <si>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</si>
  <si>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</si>
  <si>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</si>
  <si>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</si>
  <si>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</si>
  <si>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</si>
  <si>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</si>
  <si>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</si>
  <si>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</si>
  <si>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</si>
  <si>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</si>
  <si>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</si>
  <si>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</si>
  <si>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</si>
  <si>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</si>
  <si>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</si>
  <si>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</si>
  <si>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</si>
  <si>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</si>
  <si>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</si>
  <si>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</si>
  <si>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</si>
  <si>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</si>
  <si>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</si>
  <si>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</si>
  <si>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</si>
  <si>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</si>
  <si>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</si>
  <si>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</si>
  <si>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</si>
  <si>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</si>
  <si>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</si>
  <si>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</si>
  <si>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</si>
  <si>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</si>
  <si>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</si>
  <si>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</si>
  <si>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</si>
  <si>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</si>
  <si>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</si>
  <si>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</si>
  <si>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</si>
  <si>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</si>
  <si>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</si>
  <si>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</si>
  <si>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</si>
  <si>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</si>
  <si>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</si>
  <si>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</si>
  <si>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</si>
  <si>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</si>
  <si>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</si>
  <si>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</si>
  <si>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</si>
  <si>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</si>
  <si>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</si>
  <si>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</si>
  <si>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</si>
  <si>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</si>
  <si>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</si>
  <si>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</si>
  <si>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</si>
  <si>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</si>
  <si>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</si>
  <si>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</si>
  <si>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</si>
  <si>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</si>
  <si>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</si>
  <si>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</si>
  <si>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</si>
  <si>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</si>
  <si>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</si>
  <si>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</si>
  <si>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</si>
  <si>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</si>
  <si>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</si>
  <si>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</si>
  <si>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</si>
  <si>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</si>
  <si>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</si>
  <si>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</si>
  <si>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</si>
  <si>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</si>
  <si>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</si>
  <si>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</si>
  <si>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</si>
  <si>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</si>
  <si>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</si>
  <si>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</si>
  <si>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</si>
  <si>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</si>
  <si>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</si>
  <si>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</si>
  <si>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</si>
  <si>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</si>
  <si>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</si>
  <si>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</si>
  <si>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</si>
  <si>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</si>
  <si>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</si>
  <si>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</si>
  <si>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</si>
  <si>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</si>
  <si>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</si>
  <si>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</si>
  <si>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</si>
  <si>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</si>
  <si>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</si>
  <si>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</si>
  <si>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</si>
  <si>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</si>
  <si>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</si>
  <si>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</si>
  <si>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</si>
  <si>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</si>
  <si>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</si>
  <si>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</si>
  <si>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</si>
  <si>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</si>
  <si>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</si>
  <si>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</si>
  <si>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</si>
  <si>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</si>
  <si>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</si>
  <si>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</si>
  <si>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</si>
  <si>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</si>
  <si>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</si>
  <si>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</si>
  <si>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</si>
  <si>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</si>
  <si>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</si>
  <si>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</si>
  <si>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</si>
  <si>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</si>
  <si>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</si>
  <si>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</si>
  <si>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</si>
  <si>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</si>
  <si>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</si>
  <si>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</si>
  <si>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</si>
  <si>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</si>
  <si>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</si>
  <si>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</si>
  <si>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</si>
  <si>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</si>
  <si>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</si>
  <si>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</si>
  <si>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</si>
  <si>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</si>
  <si>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</si>
  <si>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</si>
  <si>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</si>
  <si>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</si>
  <si>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</si>
  <si>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</si>
  <si>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</si>
  <si>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</si>
  <si>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</si>
  <si>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</si>
  <si>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</si>
  <si>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</si>
  <si>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</si>
  <si>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</si>
  <si>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</si>
  <si>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</si>
  <si>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</si>
  <si>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</si>
  <si>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</si>
  <si>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</si>
  <si>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</si>
  <si>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</si>
  <si>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</si>
  <si>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</si>
  <si>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</si>
  <si>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</si>
  <si>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</si>
  <si>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</si>
  <si>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</si>
  <si>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</si>
  <si>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</si>
  <si>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</si>
  <si>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</si>
  <si>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</si>
  <si>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</si>
  <si>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</si>
  <si>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</si>
  <si>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</si>
  <si>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</si>
  <si>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</si>
  <si>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</si>
  <si>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</si>
  <si>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</si>
  <si>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</si>
  <si>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</si>
  <si>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</si>
  <si>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</si>
  <si>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</si>
  <si>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</si>
  <si>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</si>
  <si>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</si>
  <si>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</si>
  <si>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</si>
  <si>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</si>
  <si>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</si>
  <si>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</si>
  <si>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</si>
  <si>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</si>
  <si>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</si>
  <si>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</si>
  <si>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</si>
  <si>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</si>
  <si>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</si>
  <si>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</si>
  <si>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</si>
  <si>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</si>
  <si>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</si>
  <si>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</si>
  <si>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</si>
  <si>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</si>
  <si>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</si>
  <si>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</si>
  <si>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</si>
  <si>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</si>
  <si>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</si>
  <si>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</si>
  <si>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</si>
  <si>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</si>
  <si>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</si>
  <si>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</si>
  <si>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</si>
  <si>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</si>
  <si>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</si>
  <si>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</si>
  <si>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</si>
  <si>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</si>
  <si>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</si>
  <si>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</si>
  <si>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</si>
  <si>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</si>
  <si>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</si>
  <si>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</si>
  <si>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</si>
  <si>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</si>
  <si>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</si>
  <si>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</si>
  <si>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</si>
  <si>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</si>
  <si>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</si>
  <si>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</si>
  <si>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</si>
  <si>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</si>
  <si>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</si>
  <si>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</si>
  <si>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</si>
  <si>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</si>
  <si>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</si>
  <si>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</si>
  <si>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</si>
  <si>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</si>
  <si>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</si>
  <si>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</si>
  <si>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</si>
  <si>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</si>
  <si>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</si>
  <si>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</si>
  <si>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</si>
  <si>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</si>
  <si>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</si>
  <si>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</si>
  <si>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</si>
  <si>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</si>
  <si>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</si>
  <si>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</si>
  <si>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</si>
  <si>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</si>
  <si>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</si>
  <si>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</si>
  <si>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</si>
  <si>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</si>
  <si>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</si>
  <si>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</si>
  <si>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</si>
  <si>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</si>
  <si>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</si>
  <si>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</si>
  <si>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</si>
  <si>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</si>
  <si>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</si>
  <si>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</si>
  <si>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</si>
  <si>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</si>
  <si>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</si>
  <si>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</si>
  <si>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</si>
  <si>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</si>
  <si>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</si>
  <si>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</si>
  <si>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</si>
  <si>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</si>
  <si>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</si>
  <si>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</si>
  <si>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</si>
  <si>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</si>
  <si>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</si>
  <si>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</si>
  <si>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</si>
  <si>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</si>
  <si>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</si>
  <si>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</si>
  <si>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</si>
  <si>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</si>
  <si>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</si>
  <si>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</si>
  <si>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</si>
  <si>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</si>
  <si>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</si>
  <si>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</si>
  <si>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</si>
  <si>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</si>
  <si>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</si>
  <si>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</si>
  <si>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</si>
  <si>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</si>
  <si>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</si>
  <si>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</si>
  <si>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</si>
  <si>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</si>
  <si>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</si>
  <si>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</si>
  <si>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</si>
  <si>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</si>
  <si>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</si>
  <si>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</si>
  <si>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</si>
  <si>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</si>
  <si>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</si>
  <si>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</si>
  <si>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</si>
  <si>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</si>
  <si>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</si>
  <si>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</si>
  <si>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</si>
  <si>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</si>
  <si>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</si>
  <si>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</si>
  <si>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</si>
  <si>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</si>
  <si>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</si>
  <si>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</si>
  <si>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</si>
  <si>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</si>
  <si>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</si>
  <si>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</si>
  <si>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</si>
  <si>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</si>
  <si>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</si>
  <si>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</si>
  <si>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</si>
  <si>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</si>
  <si>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</si>
  <si>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</si>
  <si>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</si>
  <si>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</si>
  <si>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</si>
  <si>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</si>
  <si>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</si>
  <si>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</si>
  <si>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</si>
  <si>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</si>
  <si>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</si>
  <si>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</si>
  <si>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</si>
  <si>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</si>
  <si>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</si>
  <si>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</si>
  <si>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</si>
  <si>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</si>
  <si>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</si>
  <si>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</si>
  <si>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</si>
  <si>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</si>
  <si>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</si>
  <si>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</si>
  <si>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</si>
  <si>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</si>
  <si>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</si>
  <si>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</si>
  <si>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</si>
  <si>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</si>
  <si>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</si>
  <si>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</si>
  <si>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</si>
  <si>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</si>
  <si>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</si>
  <si>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</si>
  <si>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</si>
  <si>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</si>
  <si>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</si>
  <si>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</si>
  <si>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</si>
  <si>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</si>
  <si>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</si>
  <si>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</si>
  <si>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</si>
  <si>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</si>
  <si>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</si>
  <si>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</si>
  <si>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</si>
  <si>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</si>
  <si>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</si>
  <si>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</si>
  <si>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</si>
  <si>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</si>
  <si>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</si>
  <si>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</si>
  <si>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</si>
  <si>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</si>
  <si>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</si>
  <si>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</si>
  <si>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</si>
  <si>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</si>
  <si>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</si>
  <si>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</si>
  <si>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</si>
  <si>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</si>
  <si>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</si>
  <si>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</si>
  <si>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</si>
  <si>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</si>
  <si>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</si>
  <si>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</si>
  <si>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</si>
  <si>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</si>
  <si>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</si>
  <si>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</si>
  <si>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</si>
  <si>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</si>
  <si>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</si>
  <si>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</si>
  <si>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</si>
  <si>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</si>
  <si>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</si>
  <si>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</si>
  <si>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</si>
  <si>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</si>
  <si>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</si>
  <si>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</si>
  <si>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</si>
  <si>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</si>
  <si>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</si>
  <si>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</si>
  <si>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</si>
  <si>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</si>
  <si>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</si>
  <si>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</si>
  <si>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</si>
  <si>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</si>
  <si>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</si>
  <si>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</si>
  <si>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</si>
  <si>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</si>
  <si>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</si>
  <si>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</si>
  <si>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</si>
  <si>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</si>
  <si>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</si>
  <si>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</si>
  <si>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</si>
  <si>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</si>
  <si>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</si>
  <si>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</si>
  <si>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</si>
  <si>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</si>
  <si>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</si>
  <si>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</si>
  <si>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</si>
  <si>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</si>
  <si>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</si>
  <si>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</si>
  <si>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</si>
  <si>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</si>
  <si>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</si>
  <si>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</si>
  <si>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</si>
  <si>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</si>
  <si>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</si>
  <si>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</si>
  <si>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</si>
  <si>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</si>
  <si>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</si>
  <si>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</si>
  <si>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</si>
  <si>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</si>
  <si>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</si>
  <si>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</si>
  <si>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</si>
  <si>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</si>
  <si>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</si>
  <si>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</si>
  <si>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</si>
  <si>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</si>
  <si>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</si>
  <si>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</si>
  <si>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</si>
  <si>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</si>
  <si>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</si>
  <si>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</si>
  <si>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</si>
  <si>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</si>
  <si>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</si>
  <si>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</si>
  <si>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</si>
  <si>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</si>
  <si>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</si>
  <si>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</si>
  <si>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</si>
  <si>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</si>
  <si>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</si>
  <si>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</si>
  <si>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</si>
  <si>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</si>
  <si>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</si>
  <si>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</si>
  <si>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</si>
  <si>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</si>
  <si>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</si>
  <si>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</si>
  <si>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</si>
  <si>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</si>
  <si>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</si>
  <si>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</si>
  <si>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</si>
  <si>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</si>
  <si>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</si>
  <si>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</si>
  <si>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</si>
  <si>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</si>
  <si>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</si>
  <si>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</si>
  <si>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</si>
  <si>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</si>
  <si>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</si>
  <si>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</si>
  <si>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</si>
  <si>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</si>
  <si>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</si>
  <si>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</si>
  <si>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</si>
  <si>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</si>
  <si>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</si>
  <si>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</si>
  <si>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</si>
  <si>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</si>
  <si>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</si>
  <si>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</si>
  <si>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</si>
  <si>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</si>
  <si>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</si>
  <si>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</si>
  <si>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</si>
  <si>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</si>
  <si>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</si>
  <si>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</si>
  <si>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</si>
  <si>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</si>
  <si>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</si>
  <si>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</si>
  <si>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</si>
  <si>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</si>
  <si>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</si>
  <si>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</si>
  <si>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</si>
  <si>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</si>
  <si>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</si>
  <si>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</si>
  <si>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</si>
  <si>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</si>
  <si>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</si>
  <si>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</si>
  <si>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</si>
  <si>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</si>
  <si>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</si>
  <si>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</si>
  <si>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</si>
  <si>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</si>
  <si>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</si>
  <si>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</si>
  <si>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</si>
  <si>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</si>
  <si>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</si>
  <si>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</si>
  <si>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</si>
  <si>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</si>
  <si>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</si>
  <si>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</si>
  <si>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</si>
  <si>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</si>
  <si>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</si>
  <si>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</si>
  <si>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</si>
  <si>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</si>
  <si>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</si>
  <si>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</si>
  <si>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</si>
  <si>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</si>
  <si>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</si>
  <si>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</si>
  <si>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</si>
  <si>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</si>
  <si>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</si>
  <si>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</si>
  <si>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</si>
  <si>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</si>
  <si>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</si>
  <si>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</si>
  <si>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</si>
  <si>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</si>
  <si>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</si>
  <si>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</si>
  <si>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</si>
  <si>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</si>
  <si>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</si>
  <si>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</si>
  <si>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</si>
  <si>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</si>
  <si>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</si>
  <si>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</si>
  <si>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</si>
  <si>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</si>
  <si>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</si>
  <si>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</si>
  <si>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</si>
  <si>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</si>
  <si>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</si>
  <si>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</si>
  <si>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</si>
  <si>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</si>
  <si>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</si>
  <si>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</si>
  <si>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</si>
  <si>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</si>
  <si>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</si>
  <si>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</si>
  <si>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</si>
  <si>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</si>
  <si>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</si>
  <si>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</si>
  <si>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</si>
  <si>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</si>
  <si>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</si>
  <si>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</si>
  <si>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</si>
  <si>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</si>
  <si>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</si>
  <si>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</si>
  <si>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</si>
  <si>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</si>
  <si>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</si>
  <si>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</si>
  <si>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</si>
  <si>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</si>
  <si>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</si>
  <si>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</si>
  <si>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</si>
  <si>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</si>
  <si>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</si>
  <si>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</si>
  <si>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</si>
  <si>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</si>
  <si>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</si>
  <si>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</si>
  <si>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</si>
  <si>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</si>
  <si>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</si>
  <si>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</si>
  <si>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</si>
  <si>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</si>
  <si>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</si>
  <si>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</si>
  <si>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</si>
  <si>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</si>
  <si>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</si>
  <si>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</si>
  <si>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</si>
  <si>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</si>
  <si>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</si>
  <si>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</si>
  <si>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</si>
  <si>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</si>
  <si>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</si>
  <si>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</si>
  <si>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</si>
  <si>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</si>
  <si>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</si>
  <si>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</si>
  <si>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</si>
  <si>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</si>
  <si>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</si>
  <si>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</si>
  <si>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</si>
  <si>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</si>
  <si>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</si>
  <si>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</si>
  <si>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</si>
  <si>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</si>
  <si>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</si>
  <si>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</si>
  <si>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</si>
  <si>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</si>
  <si>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</si>
  <si>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</si>
  <si>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</si>
  <si>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</si>
  <si>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</si>
  <si>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</si>
  <si>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</si>
  <si>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</si>
  <si>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</si>
  <si>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</si>
  <si>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</si>
  <si>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</si>
  <si>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</si>
  <si>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</si>
  <si>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</si>
  <si>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</si>
  <si>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</si>
  <si>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</si>
  <si>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</si>
  <si>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</si>
  <si>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</si>
  <si>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</si>
  <si>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</si>
  <si>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</si>
  <si>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</si>
  <si>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</si>
  <si>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</si>
  <si>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</si>
  <si>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</si>
  <si>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</si>
  <si>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</si>
  <si>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</si>
  <si>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</si>
  <si>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</si>
  <si>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</si>
  <si>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</si>
  <si>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</si>
  <si>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</si>
  <si>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</si>
  <si>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</si>
  <si>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</si>
  <si>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</si>
  <si>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</si>
  <si>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</si>
  <si>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</si>
  <si>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</si>
  <si>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</si>
  <si>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</si>
  <si>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</si>
  <si>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</si>
  <si>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</si>
  <si>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</si>
  <si>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</si>
  <si>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</si>
  <si>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</si>
  <si>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</si>
  <si>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</si>
  <si>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</si>
  <si>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</si>
  <si>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</si>
  <si>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</si>
  <si>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</si>
  <si>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</si>
  <si>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</si>
  <si>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</si>
  <si>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</si>
  <si>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</si>
  <si>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</si>
  <si>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</si>
  <si>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</si>
  <si>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</si>
  <si>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</si>
  <si>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</si>
  <si>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</si>
  <si>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</si>
  <si>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</si>
  <si>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</si>
  <si>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</si>
  <si>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</si>
  <si>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</si>
  <si>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</si>
  <si>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</si>
  <si>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</si>
  <si>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</si>
  <si>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</si>
  <si>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</si>
  <si>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</si>
  <si>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</si>
  <si>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</si>
  <si>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</si>
  <si>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</si>
  <si>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</si>
  <si>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</si>
  <si>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</si>
  <si>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</si>
  <si>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</si>
  <si>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</si>
  <si>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</si>
  <si>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</si>
  <si>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</si>
  <si>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</si>
  <si>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</si>
  <si>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</si>
  <si>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</si>
  <si>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</si>
  <si>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</si>
  <si>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</si>
  <si>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</si>
  <si>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</si>
  <si>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</si>
  <si>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</si>
  <si>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</si>
  <si>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</si>
  <si>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</si>
  <si>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</si>
  <si>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</si>
  <si>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</si>
  <si>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</si>
  <si>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</si>
  <si>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</si>
  <si>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</si>
  <si>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</si>
  <si>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</si>
  <si>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</si>
  <si>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</si>
  <si>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</si>
  <si>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</si>
  <si>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</si>
  <si>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</si>
  <si>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</si>
  <si>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</si>
  <si>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</si>
  <si>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</si>
  <si>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</si>
  <si>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</si>
  <si>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</si>
  <si>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</si>
  <si>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</si>
  <si>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</si>
  <si>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</si>
  <si>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</si>
  <si>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</si>
  <si>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</si>
  <si>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</si>
  <si>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</si>
  <si>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</si>
  <si>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</si>
  <si>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</si>
  <si>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</si>
  <si>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</si>
  <si>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</si>
  <si>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</si>
  <si>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</si>
  <si>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</si>
  <si>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</si>
  <si>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</si>
  <si>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</si>
  <si>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</si>
  <si>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</si>
  <si>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</si>
  <si>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</si>
  <si>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</si>
  <si>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</si>
  <si>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</si>
  <si>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</si>
  <si>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</si>
  <si>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</si>
  <si>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</si>
  <si>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</si>
  <si>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</si>
  <si>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</si>
  <si>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</si>
  <si>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</si>
  <si>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</si>
  <si>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</si>
  <si>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</si>
  <si>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</si>
  <si>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</si>
  <si>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</si>
  <si>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</si>
  <si>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</si>
  <si>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</si>
  <si>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</si>
  <si>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</si>
  <si>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</si>
  <si>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</si>
  <si>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</si>
  <si>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</si>
  <si>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</si>
  <si>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</si>
  <si>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</si>
  <si>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</si>
  <si>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</si>
  <si>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</si>
  <si>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</si>
  <si>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</si>
  <si>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</si>
  <si>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</si>
  <si>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</si>
  <si>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</si>
  <si>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</si>
  <si>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</si>
  <si>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</si>
  <si>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</si>
  <si>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</si>
  <si>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</si>
  <si>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</si>
  <si>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</si>
  <si>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</si>
  <si>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</si>
  <si>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</si>
  <si>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</si>
  <si>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</si>
  <si>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</si>
  <si>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</si>
  <si>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</si>
  <si>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</si>
  <si>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</si>
  <si>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</si>
  <si>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</si>
  <si>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</si>
  <si>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</si>
  <si>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</si>
  <si>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</si>
  <si>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</si>
  <si>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</si>
  <si>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</si>
  <si>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</si>
  <si>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</si>
  <si>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</si>
  <si>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</si>
  <si>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</si>
  <si>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</si>
  <si>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</si>
  <si>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</si>
  <si>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</si>
  <si>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</si>
  <si>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</si>
  <si>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</si>
  <si>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</si>
  <si>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</si>
  <si>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</si>
  <si>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</si>
  <si>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</si>
  <si>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</si>
  <si>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</si>
  <si>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</si>
  <si>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</si>
  <si>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</si>
  <si>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</si>
  <si>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</si>
  <si>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</si>
  <si>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</si>
  <si>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</si>
  <si>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</si>
  <si>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</si>
  <si>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</si>
  <si>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</si>
  <si>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</si>
  <si>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</si>
  <si>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</si>
  <si>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</si>
  <si>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</si>
  <si>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</si>
  <si>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</si>
  <si>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</si>
  <si>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</si>
  <si>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</si>
  <si>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</si>
  <si>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</si>
  <si>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</si>
  <si>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</si>
  <si>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</si>
  <si>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</si>
  <si>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</si>
  <si>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</si>
  <si>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</si>
  <si>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</si>
  <si>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</si>
  <si>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</si>
  <si>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</si>
  <si>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</si>
  <si>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</si>
  <si>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</si>
  <si>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</si>
  <si>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</si>
  <si>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</si>
  <si>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</si>
  <si>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</si>
  <si>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</si>
  <si>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</si>
  <si>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</si>
  <si>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</si>
  <si>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</si>
  <si>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</si>
  <si>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</si>
  <si>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</si>
  <si>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</si>
  <si>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</si>
  <si>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</si>
  <si>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</si>
  <si>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</si>
  <si>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</si>
  <si>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</si>
  <si>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</si>
  <si>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</si>
  <si>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</si>
  <si>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</si>
  <si>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</si>
  <si>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</si>
  <si>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</si>
  <si>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</si>
  <si>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</si>
  <si>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</si>
  <si>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</si>
  <si>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</si>
  <si>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</si>
  <si>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</si>
  <si>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</si>
  <si>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</si>
  <si>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</si>
  <si>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</si>
  <si>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</si>
  <si>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</si>
  <si>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</si>
  <si>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</si>
  <si>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</si>
  <si>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</si>
  <si>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</si>
  <si>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</si>
  <si>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</si>
  <si>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</si>
  <si>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</si>
  <si>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</si>
  <si>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</si>
  <si>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</si>
  <si>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</si>
  <si>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</si>
  <si>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</si>
  <si>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</si>
  <si>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</si>
  <si>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</si>
  <si>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</si>
  <si>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</si>
  <si>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</si>
  <si>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</si>
  <si>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</si>
  <si>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</si>
  <si>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</si>
  <si>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</si>
  <si>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</si>
  <si>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</si>
  <si>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</si>
  <si>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</si>
  <si>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</si>
  <si>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</si>
  <si>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</si>
  <si>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</si>
  <si>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</si>
  <si>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</si>
  <si>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</si>
  <si>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</si>
  <si>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</si>
  <si>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</si>
  <si>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</si>
  <si>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</si>
  <si>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</si>
  <si>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</si>
  <si>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</si>
  <si>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</si>
  <si>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</si>
  <si>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</si>
  <si>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</si>
  <si>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</si>
  <si>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</si>
  <si>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</si>
  <si>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</si>
  <si>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</si>
  <si>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</si>
  <si>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</si>
  <si>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</si>
  <si>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</si>
  <si>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</si>
  <si>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</si>
  <si>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</si>
  <si>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</si>
  <si>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</si>
  <si>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</si>
  <si>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</si>
  <si>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</si>
  <si>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</si>
  <si>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</si>
  <si>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</si>
  <si>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</si>
  <si>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</si>
  <si>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</si>
  <si>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</si>
  <si>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</si>
  <si>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</si>
  <si>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</si>
  <si>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</si>
  <si>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</si>
  <si>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</si>
  <si>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</si>
  <si>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</si>
  <si>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</si>
  <si>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</si>
  <si>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</si>
  <si>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</si>
  <si>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</si>
  <si>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</si>
  <si>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</si>
  <si>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</si>
  <si>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</si>
  <si>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</si>
  <si>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</si>
  <si>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</si>
  <si>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</si>
  <si>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</si>
  <si>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</si>
  <si>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</si>
  <si>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</si>
  <si>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</si>
  <si>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</si>
  <si>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</si>
  <si>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</si>
  <si>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</si>
  <si>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</si>
  <si>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</si>
  <si>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</si>
  <si>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</si>
  <si>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</si>
  <si>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</si>
  <si>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</si>
  <si>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</si>
  <si>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</si>
  <si>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</si>
  <si>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</si>
  <si>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</si>
  <si>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</si>
  <si>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</si>
  <si>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</si>
  <si>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</si>
  <si>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</si>
  <si>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</si>
  <si>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</si>
  <si>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</si>
  <si>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</si>
  <si>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</si>
  <si>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</si>
  <si>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</si>
  <si>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</si>
  <si>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</si>
  <si>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</si>
  <si>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</si>
  <si>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</si>
  <si>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</si>
  <si>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</si>
  <si>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</si>
  <si>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</si>
  <si>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</si>
  <si>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</si>
  <si>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</si>
  <si>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</si>
  <si>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</si>
  <si>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</si>
  <si>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</si>
  <si>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</si>
  <si>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</si>
  <si>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</si>
  <si>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</si>
  <si>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</si>
  <si>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</si>
  <si>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</si>
  <si>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</si>
  <si>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</si>
  <si>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</si>
  <si>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</si>
  <si>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</si>
  <si>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</si>
  <si>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</si>
  <si>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</si>
  <si>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</si>
  <si>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</si>
  <si>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</si>
  <si>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</si>
  <si>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</si>
  <si>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</si>
  <si>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</si>
  <si>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</si>
  <si>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</si>
  <si>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</si>
  <si>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</si>
  <si>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</si>
  <si>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</si>
  <si>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</si>
  <si>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</si>
  <si>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</si>
  <si>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</si>
  <si>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</si>
  <si>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</si>
  <si>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</si>
  <si>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</si>
  <si>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</si>
  <si>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</si>
  <si>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</si>
  <si>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</si>
  <si>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</si>
  <si>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</si>
  <si>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</si>
  <si>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</si>
  <si>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</si>
  <si>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</si>
  <si>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</si>
  <si>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</si>
  <si>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</si>
  <si>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</si>
  <si>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</si>
  <si>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</si>
  <si>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</si>
  <si>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</si>
  <si>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</si>
  <si>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</si>
  <si>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</si>
  <si>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</si>
  <si>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</si>
  <si>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</si>
  <si>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</si>
  <si>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</si>
  <si>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</si>
  <si>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</si>
  <si>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</si>
  <si>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</si>
  <si>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</si>
  <si>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</si>
  <si>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</si>
  <si>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</si>
  <si>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</si>
  <si>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</si>
  <si>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</si>
  <si>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</si>
  <si>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</si>
  <si>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</si>
  <si>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</si>
  <si>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</si>
  <si>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</si>
  <si>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</si>
  <si>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</si>
  <si>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</si>
  <si>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</si>
  <si>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</si>
  <si>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</si>
  <si>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</si>
  <si>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</si>
  <si>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</si>
  <si>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</si>
  <si>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</si>
  <si>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</si>
  <si>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</si>
  <si>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</si>
  <si>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</si>
  <si>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</si>
  <si>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</si>
  <si>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</si>
  <si>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</si>
  <si>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</si>
  <si>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</si>
  <si>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</si>
  <si>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</si>
  <si>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</si>
  <si>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</si>
  <si>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</si>
  <si>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</si>
  <si>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</si>
  <si>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</si>
  <si>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</si>
  <si>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</si>
  <si>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</si>
  <si>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</si>
  <si>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</si>
  <si>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</si>
  <si>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</si>
  <si>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</si>
  <si>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</si>
  <si>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</si>
  <si>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</si>
  <si>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</si>
  <si>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</si>
  <si>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</si>
  <si>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</si>
  <si>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</si>
  <si>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</si>
  <si>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</si>
  <si>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</si>
  <si>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</si>
  <si>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</si>
  <si>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</si>
  <si>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</si>
  <si>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</si>
  <si>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</si>
  <si>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</si>
  <si>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</si>
  <si>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</si>
  <si>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</si>
  <si>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</si>
  <si>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</si>
  <si>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</si>
  <si>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</si>
  <si>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</si>
  <si>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</si>
  <si>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</si>
  <si>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</si>
  <si>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</si>
  <si>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</si>
  <si>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</si>
  <si>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</si>
  <si>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</si>
  <si>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</si>
  <si>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</si>
  <si>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</si>
  <si>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</si>
  <si>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</si>
  <si>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</si>
  <si>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</si>
  <si>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</si>
  <si>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</si>
  <si>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</si>
  <si>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</si>
  <si>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</si>
  <si>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</si>
  <si>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</si>
  <si>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</si>
  <si>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</si>
  <si>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</si>
  <si>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</si>
  <si>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</si>
  <si>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</si>
  <si>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</si>
  <si>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</si>
  <si>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</si>
  <si>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</si>
  <si>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</si>
  <si>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</si>
  <si>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</si>
  <si>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</si>
  <si>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</si>
  <si>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</si>
  <si>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</si>
  <si>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</si>
  <si>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</si>
  <si>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</si>
  <si>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</si>
  <si>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</si>
  <si>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</si>
  <si>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</si>
  <si>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</si>
  <si>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</si>
  <si>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</si>
  <si>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</si>
  <si>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</si>
  <si>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</si>
  <si>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</si>
  <si>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</si>
  <si>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</si>
  <si>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</si>
  <si>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</si>
  <si>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</si>
  <si>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</si>
  <si>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</si>
  <si>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</si>
  <si>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</si>
  <si>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</si>
  <si>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</si>
  <si>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</si>
  <si>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</si>
  <si>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</si>
  <si>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</si>
  <si>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</si>
  <si>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</si>
  <si>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</si>
  <si>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</si>
  <si>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</si>
  <si>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</si>
  <si>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</si>
  <si>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</si>
  <si>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</si>
  <si>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</si>
  <si>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</si>
  <si>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</si>
  <si>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</si>
  <si>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</si>
  <si>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</si>
  <si>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</si>
  <si>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</si>
  <si>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</si>
  <si>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</si>
  <si>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</si>
  <si>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</si>
  <si>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</si>
  <si>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</si>
  <si>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</si>
  <si>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</si>
  <si>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</si>
  <si>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</si>
  <si>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</si>
  <si>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</si>
  <si>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</si>
  <si>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</si>
  <si>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</si>
  <si>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</si>
  <si>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</si>
  <si>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</si>
  <si>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</si>
  <si>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</si>
  <si>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</si>
  <si>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</si>
  <si>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</si>
  <si>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</si>
  <si>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</si>
  <si>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</si>
  <si>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</si>
  <si>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</si>
  <si>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</si>
  <si>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</si>
  <si>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</si>
  <si>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</si>
  <si>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</si>
  <si>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</si>
  <si>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</si>
  <si>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</si>
  <si>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</si>
  <si>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</si>
  <si>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</si>
  <si>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</si>
  <si>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</si>
  <si>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</si>
  <si>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</si>
  <si>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</si>
  <si>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</si>
  <si>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</si>
  <si>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</si>
  <si>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</si>
  <si>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</si>
  <si>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</si>
  <si>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</si>
  <si>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</si>
  <si>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</si>
  <si>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</si>
  <si>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</si>
  <si>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</si>
  <si>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</si>
  <si>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</si>
  <si>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</si>
  <si>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</si>
  <si>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</si>
  <si>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</si>
  <si>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</si>
  <si>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</si>
  <si>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</si>
  <si>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</si>
  <si>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</si>
  <si>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</si>
  <si>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</si>
  <si>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</si>
  <si>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</si>
  <si>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</si>
  <si>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</si>
  <si>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</si>
  <si>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</si>
  <si>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</si>
  <si>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</si>
  <si>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</si>
  <si>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</si>
  <si>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</si>
  <si>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</si>
  <si>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</si>
  <si>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</si>
  <si>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</si>
  <si>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</si>
  <si>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</si>
  <si>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</si>
  <si>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</si>
  <si>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</si>
  <si>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</si>
  <si>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</si>
  <si>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</si>
  <si>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</si>
  <si>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</si>
  <si>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</si>
  <si>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</si>
  <si>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</si>
  <si>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</si>
  <si>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</si>
  <si>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</si>
  <si>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</si>
  <si>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</si>
  <si>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</si>
  <si>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</si>
  <si>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</si>
  <si>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</si>
  <si>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</si>
  <si>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</si>
  <si>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</si>
  <si>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</si>
  <si>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</si>
  <si>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</si>
  <si>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</si>
  <si>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</si>
  <si>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</si>
  <si>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</si>
  <si>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</si>
  <si>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</si>
  <si>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</si>
  <si>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</si>
  <si>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</si>
  <si>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</si>
  <si>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</si>
  <si>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</si>
  <si>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</si>
  <si>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</si>
  <si>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</si>
  <si>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</si>
  <si>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</si>
  <si>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</si>
  <si>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</si>
  <si>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</si>
  <si>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</si>
  <si>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</si>
  <si>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</si>
  <si>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</si>
  <si>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</si>
  <si>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</si>
  <si>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</si>
  <si>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</si>
  <si>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</si>
  <si>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</si>
  <si>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</si>
  <si>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</si>
  <si>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</si>
  <si>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</si>
  <si>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</si>
  <si>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</si>
  <si>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</si>
  <si>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</si>
  <si>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</si>
  <si>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</si>
  <si>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</si>
  <si>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</si>
  <si>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</si>
  <si>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</si>
  <si>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</si>
  <si>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</si>
  <si>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</si>
  <si>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</si>
  <si>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</si>
  <si>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</si>
  <si>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</si>
  <si>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</si>
  <si>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</si>
  <si>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</si>
  <si>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</si>
  <si>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</si>
  <si>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</si>
  <si>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</si>
  <si>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</si>
  <si>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</si>
  <si>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</si>
  <si>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</si>
  <si>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</si>
  <si>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</si>
  <si>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</si>
  <si>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</si>
  <si>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</si>
  <si>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</si>
  <si>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</si>
  <si>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</si>
  <si>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</si>
  <si>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</si>
  <si>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</si>
  <si>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</si>
  <si>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</si>
  <si>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</si>
  <si>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</si>
  <si>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</si>
  <si>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</si>
  <si>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</si>
  <si>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</si>
  <si>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</si>
  <si>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</si>
  <si>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</si>
  <si>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</si>
  <si>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</si>
  <si>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</si>
  <si>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</si>
  <si>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</si>
  <si>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</si>
  <si>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</si>
  <si>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</si>
  <si>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</si>
  <si>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</si>
  <si>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</si>
  <si>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</si>
  <si>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</si>
  <si>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</si>
  <si>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</si>
  <si>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</si>
  <si>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</si>
  <si>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</si>
  <si>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</si>
  <si>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</si>
  <si>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</si>
  <si>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</si>
  <si>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</si>
  <si>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</si>
  <si>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</si>
  <si>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</si>
  <si>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</si>
  <si>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</si>
  <si>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</si>
  <si>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</si>
  <si>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</si>
  <si>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</si>
  <si>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</si>
  <si>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</si>
  <si>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</si>
  <si>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</si>
  <si>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</si>
  <si>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</si>
  <si>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</si>
  <si>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</si>
  <si>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</si>
  <si>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</si>
  <si>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</si>
  <si>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</si>
  <si>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</si>
  <si>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</si>
  <si>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</si>
  <si>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</si>
  <si>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</si>
  <si>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</si>
  <si>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</si>
  <si>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</si>
  <si>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</si>
  <si>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</si>
  <si>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</si>
  <si>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</si>
  <si>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</si>
  <si>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</si>
  <si>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</si>
  <si>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</si>
  <si>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</si>
  <si>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</si>
  <si>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</si>
  <si>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</si>
  <si>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</si>
  <si>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</si>
  <si>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</si>
  <si>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</si>
  <si>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</si>
  <si>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</si>
  <si>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</si>
  <si>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</si>
  <si>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</si>
  <si>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</si>
  <si>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</si>
  <si>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</si>
  <si>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</si>
  <si>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</si>
  <si>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</si>
  <si>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</si>
  <si>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</si>
  <si>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</si>
  <si>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</si>
  <si>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</si>
  <si>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</si>
  <si>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</si>
  <si>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</si>
  <si>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</si>
  <si>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</si>
  <si>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</si>
  <si>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</si>
  <si>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</si>
  <si>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</si>
  <si>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</si>
  <si>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</si>
  <si>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</si>
  <si>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</si>
  <si>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</si>
  <si>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</si>
  <si>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</si>
  <si>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</si>
  <si>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</si>
  <si>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</si>
  <si>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</si>
  <si>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</si>
  <si>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</si>
  <si>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</si>
  <si>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</si>
  <si>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</si>
  <si>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</si>
  <si>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</si>
  <si>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</si>
  <si>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</si>
  <si>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</si>
  <si>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</si>
  <si>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</si>
  <si>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</si>
  <si>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</si>
  <si>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</si>
  <si>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</si>
  <si>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</si>
  <si>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</si>
  <si>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</si>
  <si>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</si>
  <si>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</si>
  <si>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</si>
  <si>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</si>
  <si>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</si>
  <si>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</si>
  <si>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</si>
  <si>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</si>
  <si>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</si>
  <si>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</si>
  <si>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</si>
  <si>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</si>
  <si>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</si>
  <si>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</si>
  <si>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</si>
  <si>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</si>
  <si>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</si>
  <si>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</si>
  <si>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</si>
  <si>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</si>
  <si>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</si>
  <si>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</si>
  <si>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</si>
  <si>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</si>
  <si>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</si>
  <si>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</si>
  <si>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</si>
  <si>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</si>
  <si>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</si>
  <si>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</si>
  <si>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</si>
  <si>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</si>
  <si>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</si>
  <si>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</si>
  <si>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</si>
  <si>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</si>
  <si>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</si>
  <si>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</si>
  <si>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</si>
  <si>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</si>
  <si>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</si>
  <si>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</si>
  <si>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</si>
  <si>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</si>
  <si>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</si>
  <si>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</si>
  <si>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</si>
  <si>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</si>
  <si>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</si>
  <si>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</si>
  <si>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</si>
  <si>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</si>
  <si>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</si>
  <si>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</si>
  <si>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</si>
  <si>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</si>
  <si>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</si>
  <si>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</si>
  <si>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</si>
  <si>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</si>
  <si>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</si>
  <si>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</si>
  <si>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</si>
  <si>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</si>
  <si>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</si>
  <si>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</si>
  <si>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</si>
  <si>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</si>
  <si>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</si>
  <si>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</si>
  <si>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</si>
  <si>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</si>
  <si>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</si>
  <si>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</si>
  <si>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</si>
  <si>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</si>
  <si>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</si>
  <si>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</si>
  <si>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</si>
  <si>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</si>
  <si>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</si>
  <si>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</si>
  <si>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</si>
  <si>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</si>
  <si>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</si>
  <si>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</si>
  <si>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</si>
  <si>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</si>
  <si>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</si>
  <si>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</si>
  <si>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</si>
  <si>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</si>
  <si>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</si>
  <si>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</si>
  <si>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</si>
  <si>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</si>
  <si>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</si>
  <si>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</si>
  <si>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</si>
  <si>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</si>
  <si>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</si>
  <si>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</si>
  <si>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</si>
  <si>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</si>
  <si>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</si>
  <si>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</si>
  <si>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</si>
  <si>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</si>
  <si>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</si>
  <si>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</si>
  <si>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</si>
  <si>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</si>
  <si>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</si>
  <si>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</si>
  <si>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</si>
  <si>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</si>
  <si>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</si>
  <si>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</si>
  <si>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</si>
  <si>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</si>
  <si>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</si>
  <si>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</si>
  <si>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</si>
  <si>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</si>
  <si>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</si>
  <si>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</si>
  <si>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</si>
  <si>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</si>
  <si>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</si>
  <si>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</si>
  <si>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</si>
  <si>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</si>
  <si>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</si>
  <si>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</si>
  <si>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</si>
  <si>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</si>
  <si>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</si>
  <si>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</si>
  <si>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</si>
  <si>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</si>
  <si>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</si>
  <si>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</si>
  <si>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</si>
  <si>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</si>
  <si>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</si>
  <si>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</si>
  <si>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</si>
  <si>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</si>
  <si>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</si>
  <si>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</si>
  <si>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</si>
  <si>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</si>
  <si>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</si>
  <si>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</si>
  <si>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</si>
  <si>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</si>
  <si>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</si>
  <si>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</si>
  <si>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</si>
  <si>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</si>
  <si>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</si>
  <si>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</si>
  <si>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</si>
  <si>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</si>
  <si>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</si>
  <si>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</si>
  <si>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</si>
  <si>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</si>
  <si>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</si>
  <si>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</si>
  <si>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</si>
  <si>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</si>
  <si>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</si>
  <si>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</si>
  <si>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</si>
  <si>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</si>
  <si>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</si>
  <si>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</si>
  <si>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</si>
  <si>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</si>
  <si>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</si>
  <si>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</si>
  <si>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</si>
  <si>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</si>
  <si>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</si>
  <si>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</si>
  <si>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</si>
  <si>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</si>
  <si>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</si>
  <si>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</si>
  <si>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</si>
  <si>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</si>
  <si>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</si>
  <si>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</si>
  <si>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</si>
  <si>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</si>
  <si>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</si>
  <si>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</si>
  <si>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</si>
  <si>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</si>
  <si>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</si>
  <si>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</si>
  <si>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</si>
  <si>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</si>
  <si>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</si>
  <si>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</si>
  <si>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</si>
  <si>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</si>
  <si>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</si>
  <si>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</si>
  <si>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</si>
  <si>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</si>
  <si>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</si>
  <si>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</si>
  <si>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</si>
  <si>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</si>
  <si>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</si>
  <si>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</si>
  <si>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</si>
  <si>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</si>
  <si>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</si>
  <si>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</si>
  <si>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</si>
  <si>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</si>
  <si>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</si>
  <si>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</si>
  <si>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</si>
  <si>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</si>
  <si>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</si>
  <si>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</si>
  <si>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</si>
  <si>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</si>
  <si>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</si>
  <si>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</si>
  <si>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</si>
  <si>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</si>
  <si>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</si>
  <si>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</si>
  <si>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</si>
  <si>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</si>
  <si>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</si>
  <si>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</si>
  <si>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</si>
  <si>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</si>
  <si>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</si>
  <si>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</si>
  <si>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</si>
  <si>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</si>
  <si>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</si>
  <si>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</si>
  <si>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</si>
  <si>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</si>
  <si>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</si>
  <si>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</si>
  <si>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</si>
  <si>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</si>
  <si>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</si>
  <si>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</si>
  <si>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</si>
  <si>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</si>
  <si>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</si>
  <si>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</si>
  <si>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</si>
  <si>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</si>
  <si>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</si>
  <si>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</si>
  <si>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</si>
  <si>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</si>
  <si>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</si>
  <si>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</si>
  <si>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</si>
  <si>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</si>
  <si>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</si>
  <si>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</si>
  <si>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</si>
  <si>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</si>
  <si>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</si>
  <si>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</si>
  <si>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</si>
  <si>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</si>
  <si>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</si>
  <si>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</si>
  <si>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</si>
  <si>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</si>
  <si>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</si>
  <si>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</si>
  <si>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</si>
  <si>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</si>
  <si>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</si>
  <si>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</si>
  <si>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</si>
  <si>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</si>
  <si>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</si>
  <si>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</si>
  <si>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</si>
  <si>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</si>
  <si>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</si>
  <si>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</si>
  <si>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</si>
  <si>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</si>
  <si>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</si>
  <si>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</si>
  <si>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</si>
  <si>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</si>
  <si>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</si>
  <si>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</si>
  <si>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</si>
  <si>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</si>
  <si>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</si>
  <si>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</si>
  <si>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</si>
  <si>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</si>
  <si>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</si>
  <si>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</si>
  <si>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</si>
  <si>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</si>
  <si>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</si>
  <si>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</si>
  <si>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</si>
  <si>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</si>
  <si>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</si>
  <si>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</si>
  <si>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</si>
  <si>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</si>
  <si>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</si>
  <si>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</si>
  <si>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</si>
  <si>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</si>
  <si>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</si>
  <si>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</si>
  <si>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</si>
  <si>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</si>
  <si>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</si>
  <si>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</si>
  <si>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</si>
  <si>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</si>
  <si>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</si>
  <si>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</si>
  <si>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</si>
  <si>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</si>
  <si>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</si>
  <si>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</si>
  <si>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</si>
  <si>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</si>
  <si>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</si>
  <si>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</si>
  <si>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</si>
  <si>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</si>
  <si>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</si>
  <si>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</si>
  <si>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</si>
  <si>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</si>
  <si>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</si>
  <si>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</si>
  <si>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</si>
  <si>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</si>
  <si>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</si>
  <si>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</si>
  <si>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</si>
  <si>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</si>
  <si>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</si>
  <si>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</si>
  <si>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</si>
  <si>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</si>
  <si>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</si>
  <si>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</si>
  <si>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</si>
  <si>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</si>
  <si>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</si>
  <si>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</si>
  <si>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</si>
  <si>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</si>
  <si>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</si>
  <si>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</si>
  <si>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</si>
  <si>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</si>
  <si>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</si>
  <si>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</si>
  <si>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</si>
  <si>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</si>
  <si>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</si>
  <si>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</si>
  <si>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</si>
  <si>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</si>
  <si>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</si>
  <si>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</si>
  <si>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</si>
  <si>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</si>
  <si>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</si>
  <si>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</si>
  <si>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</si>
  <si>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</si>
  <si>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</si>
  <si>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</si>
  <si>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</si>
  <si>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</si>
  <si>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</si>
  <si>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</si>
  <si>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</si>
  <si>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</si>
  <si>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</si>
  <si>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</si>
  <si>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</si>
  <si>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</si>
  <si>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</si>
  <si>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</si>
  <si>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</si>
  <si>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</si>
  <si>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</si>
  <si>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</si>
  <si>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</si>
  <si>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</si>
  <si>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</si>
  <si>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</si>
  <si>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</si>
  <si>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</si>
  <si>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</si>
  <si>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</si>
  <si>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</si>
  <si>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</si>
  <si>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</si>
  <si>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</si>
  <si>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</si>
  <si>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</si>
  <si>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</si>
  <si>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</si>
  <si>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</si>
  <si>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</si>
  <si>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</si>
  <si>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</si>
  <si>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</si>
  <si>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</si>
  <si>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</si>
  <si>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</si>
  <si>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</si>
  <si>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</si>
  <si>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</si>
  <si>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</si>
  <si>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</si>
  <si>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</si>
  <si>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</si>
  <si>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</si>
  <si>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</si>
  <si>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</si>
  <si>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</si>
  <si>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</si>
  <si>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</si>
  <si>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</si>
  <si>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</si>
  <si>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</si>
  <si>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</si>
  <si>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</si>
  <si>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</si>
  <si>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</si>
  <si>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</si>
  <si>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</si>
  <si>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</si>
  <si>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</si>
  <si>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</si>
  <si>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</si>
  <si>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</si>
  <si>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</si>
  <si>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</si>
  <si>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</si>
  <si>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</si>
  <si>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</si>
  <si>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</si>
  <si>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</si>
  <si>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</si>
  <si>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</si>
  <si>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</si>
  <si>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</si>
  <si>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</si>
  <si>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</si>
  <si>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</si>
  <si>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</si>
  <si>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</si>
  <si>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</si>
  <si>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</si>
  <si>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</si>
  <si>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</si>
  <si>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</si>
  <si>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</si>
  <si>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</si>
  <si>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</si>
  <si>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</si>
  <si>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</si>
  <si>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</si>
  <si>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</si>
  <si>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</si>
  <si>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</si>
  <si>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</si>
  <si>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</si>
  <si>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</si>
  <si>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</si>
  <si>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</si>
  <si>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</si>
  <si>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</si>
  <si>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</si>
  <si>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</si>
  <si>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</si>
  <si>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</si>
  <si>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</si>
  <si>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</si>
  <si>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</si>
  <si>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</si>
  <si>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</si>
  <si>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</si>
  <si>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</si>
  <si>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</si>
  <si>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</si>
  <si>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</si>
  <si>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</si>
  <si>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</si>
  <si>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</si>
  <si>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</si>
  <si>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</si>
  <si>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</si>
  <si>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</si>
  <si>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</si>
  <si>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</si>
  <si>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</si>
  <si>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</si>
  <si>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</si>
  <si>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</si>
  <si>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</si>
  <si>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</si>
  <si>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</si>
  <si>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</si>
  <si>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</si>
  <si>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</si>
  <si>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</si>
  <si>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</si>
  <si>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</si>
  <si>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</si>
  <si>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</si>
  <si>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</si>
  <si>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</si>
  <si>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</si>
  <si>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</si>
  <si>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</si>
  <si>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</si>
  <si>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</si>
  <si>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</si>
  <si>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</si>
  <si>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</si>
  <si>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</si>
  <si>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</si>
  <si>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</si>
  <si>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</si>
  <si>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</si>
  <si>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</si>
  <si>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</si>
  <si>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</si>
  <si>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</si>
  <si>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</si>
  <si>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</si>
  <si>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</si>
  <si>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</si>
  <si>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</si>
  <si>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</si>
  <si>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</si>
  <si>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</si>
  <si>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</si>
  <si>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</si>
  <si>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</si>
  <si>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</si>
  <si>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</si>
  <si>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</si>
  <si>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</si>
  <si>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</si>
  <si>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</si>
  <si>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</si>
  <si>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</si>
  <si>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</si>
  <si>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</si>
  <si>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</si>
  <si>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</si>
  <si>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</si>
  <si>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</si>
  <si>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</si>
  <si>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</si>
  <si>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</si>
  <si>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</si>
  <si>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</si>
  <si>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</si>
  <si>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</si>
  <si>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</si>
  <si>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</si>
  <si>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</si>
  <si>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</si>
  <si>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</si>
  <si>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</si>
  <si>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</si>
  <si>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</si>
  <si>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</si>
  <si>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</si>
  <si>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</si>
  <si>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</si>
  <si>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</si>
  <si>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</si>
  <si>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</si>
  <si>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</si>
  <si>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</si>
  <si>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</si>
  <si>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</si>
  <si>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</si>
  <si>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</si>
  <si>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</si>
  <si>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</si>
  <si>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</si>
  <si>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</si>
  <si>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</si>
  <si>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</si>
  <si>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</si>
  <si>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</si>
  <si>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</si>
  <si>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</si>
  <si>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</si>
  <si>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</si>
  <si>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</si>
  <si>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</si>
  <si>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</si>
  <si>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</si>
  <si>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</si>
  <si>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</si>
  <si>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</si>
  <si>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</si>
  <si>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</si>
  <si>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</si>
  <si>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</si>
  <si>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</si>
  <si>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</si>
  <si>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</si>
  <si>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</si>
  <si>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</si>
  <si>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</si>
  <si>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</si>
  <si>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</si>
  <si>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</si>
  <si>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</si>
  <si>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</si>
  <si>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</si>
  <si>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</si>
  <si>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</si>
  <si>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</si>
  <si>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</si>
  <si>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</si>
  <si>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</si>
  <si>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</si>
  <si>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</si>
  <si>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</si>
  <si>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</si>
  <si>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</si>
  <si>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</si>
  <si>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</si>
  <si>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</si>
  <si>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</si>
  <si>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</si>
  <si>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</si>
  <si>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</si>
  <si>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</si>
  <si>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</si>
  <si>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</si>
  <si>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</si>
  <si>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</si>
  <si>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</si>
  <si>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</si>
  <si>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</si>
  <si>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</si>
  <si>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</si>
  <si>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</si>
  <si>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</si>
  <si>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</si>
  <si>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</si>
  <si>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</si>
  <si>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</si>
  <si>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</si>
  <si>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</si>
  <si>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</si>
  <si>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</si>
  <si>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</si>
  <si>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</si>
  <si>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</si>
  <si>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</si>
  <si>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</si>
  <si>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</si>
  <si>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</si>
  <si>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</si>
  <si>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</si>
  <si>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</si>
  <si>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</si>
  <si>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</si>
  <si>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</si>
  <si>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</si>
  <si>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</si>
  <si>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</si>
  <si>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</si>
  <si>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</si>
  <si>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</si>
  <si>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</si>
  <si>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</si>
  <si>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</si>
  <si>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</si>
  <si>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</si>
  <si>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</si>
  <si>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</si>
  <si>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</si>
  <si>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</si>
  <si>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</si>
  <si>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</si>
  <si>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</si>
  <si>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</si>
  <si>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</si>
  <si>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</si>
  <si>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</si>
  <si>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</si>
  <si>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</si>
  <si>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</si>
  <si>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</si>
  <si>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</si>
  <si>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</si>
  <si>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</si>
  <si>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</si>
  <si>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</si>
  <si>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</si>
  <si>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</si>
  <si>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</si>
  <si>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</si>
  <si>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</si>
  <si>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</si>
  <si>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</si>
  <si>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</si>
  <si>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</si>
  <si>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</si>
  <si>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</si>
  <si>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</si>
  <si>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</si>
  <si>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</si>
  <si>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</si>
  <si>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</si>
  <si>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</si>
  <si>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</si>
  <si>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</si>
  <si>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</si>
  <si>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</si>
  <si>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</si>
  <si>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</si>
  <si>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</si>
  <si>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</si>
  <si>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</si>
  <si>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</si>
  <si>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</si>
  <si>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</si>
  <si>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</si>
  <si>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</si>
  <si>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</si>
  <si>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</si>
  <si>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</si>
  <si>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</si>
  <si>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</si>
  <si>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</si>
  <si>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</si>
  <si>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</si>
  <si>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</si>
  <si>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</si>
  <si>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</si>
  <si>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</si>
  <si>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</si>
  <si>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</si>
  <si>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</si>
  <si>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</si>
  <si>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</si>
  <si>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</si>
  <si>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</si>
  <si>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</si>
  <si>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</si>
  <si>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</si>
  <si>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</si>
  <si>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</si>
  <si>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</si>
  <si>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</si>
  <si>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</si>
  <si>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</si>
  <si>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</si>
  <si>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</si>
  <si>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</si>
  <si>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</si>
  <si>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</si>
  <si>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</si>
  <si>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</si>
  <si>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</si>
  <si>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</si>
  <si>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</si>
  <si>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</si>
  <si>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</si>
  <si>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</si>
  <si>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</si>
  <si>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</si>
  <si>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</si>
  <si>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</si>
  <si>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</si>
  <si>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</si>
  <si>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</si>
  <si>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</si>
  <si>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</si>
  <si>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</si>
  <si>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</si>
  <si>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</si>
  <si>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</si>
  <si>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</si>
  <si>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</si>
  <si>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</si>
  <si>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</si>
  <si>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</si>
  <si>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</si>
  <si>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</si>
  <si>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</si>
  <si>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</si>
  <si>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</si>
  <si>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</si>
  <si>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</si>
  <si>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</si>
  <si>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</si>
  <si>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</si>
  <si>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</si>
  <si>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</si>
  <si>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</si>
  <si>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</si>
  <si>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</si>
  <si>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</si>
  <si>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</si>
  <si>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</si>
  <si>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</si>
  <si>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</si>
  <si>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</si>
  <si>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</si>
  <si>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</si>
  <si>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</si>
  <si>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</si>
  <si>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</si>
  <si>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</si>
  <si>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</si>
  <si>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</si>
  <si>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</si>
  <si>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</si>
  <si>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</si>
  <si>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</si>
  <si>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</si>
  <si>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</si>
  <si>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</si>
  <si>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</si>
  <si>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</si>
  <si>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</si>
  <si>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</si>
  <si>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</si>
  <si>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</si>
  <si>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</si>
  <si>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</si>
  <si>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</si>
  <si>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</si>
  <si>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</si>
  <si>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</si>
  <si>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</si>
  <si>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</si>
  <si>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</si>
  <si>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</si>
  <si>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</si>
  <si>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</si>
  <si>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</si>
  <si>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</si>
  <si>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</si>
  <si>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</si>
  <si>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</si>
  <si>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</si>
  <si>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</si>
  <si>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</si>
  <si>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</si>
  <si>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</si>
  <si>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</si>
  <si>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</si>
  <si>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</si>
  <si>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</si>
  <si>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</si>
  <si>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</si>
  <si>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</si>
  <si>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</si>
  <si>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</si>
  <si>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</si>
  <si>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</si>
  <si>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</si>
  <si>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</si>
  <si>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</si>
  <si>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</si>
  <si>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</si>
  <si>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</si>
  <si>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</si>
  <si>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</si>
  <si>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</si>
  <si>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</si>
  <si>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</si>
  <si>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</si>
  <si>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</si>
  <si>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</si>
  <si>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</si>
  <si>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</si>
  <si>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</si>
  <si>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</si>
  <si>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</si>
  <si>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</si>
  <si>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</si>
  <si>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</si>
  <si>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</si>
  <si>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</si>
  <si>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</si>
  <si>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</si>
  <si>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</si>
  <si>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</si>
  <si>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</si>
  <si>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</si>
  <si>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</si>
  <si>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</si>
  <si>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</si>
  <si>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</si>
  <si>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</si>
  <si>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</si>
  <si>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</si>
  <si>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</si>
  <si>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</si>
  <si>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</si>
  <si>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</si>
  <si>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</si>
  <si>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</si>
  <si>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</si>
  <si>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</si>
  <si>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</si>
  <si>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</si>
  <si>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</si>
  <si>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</si>
  <si>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</si>
  <si>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</si>
  <si>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</si>
  <si>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</si>
  <si>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</si>
  <si>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</si>
  <si>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</si>
  <si>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</si>
  <si>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</si>
  <si>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</si>
  <si>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</si>
  <si>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</si>
  <si>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</si>
  <si>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</si>
  <si>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</si>
  <si>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</si>
  <si>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</si>
  <si>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</si>
  <si>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</si>
  <si>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</si>
  <si>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</si>
  <si>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</si>
  <si>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</si>
  <si>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</si>
  <si>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</si>
  <si>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</si>
  <si>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</si>
  <si>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</si>
  <si>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</si>
  <si>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</si>
  <si>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</si>
  <si>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</si>
  <si>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</si>
  <si>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</si>
  <si>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</si>
  <si>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</si>
  <si>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</si>
  <si>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</si>
  <si>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</si>
  <si>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</si>
  <si>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</si>
  <si>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</si>
  <si>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</si>
  <si>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</si>
  <si>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</si>
  <si>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</si>
  <si>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</si>
  <si>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</si>
  <si>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</si>
  <si>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</si>
  <si>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</si>
  <si>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</si>
  <si>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</si>
  <si>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</si>
  <si>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</si>
  <si>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</si>
  <si>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</si>
  <si>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</si>
  <si>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</si>
  <si>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</si>
  <si>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</si>
  <si>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</si>
  <si>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</si>
  <si>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</si>
  <si>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</si>
  <si>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</si>
  <si>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</si>
  <si>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</si>
  <si>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</si>
  <si>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</si>
  <si>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</si>
  <si>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</si>
  <si>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</si>
  <si>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</si>
  <si>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</si>
  <si>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</si>
  <si>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</si>
  <si>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</si>
  <si>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</si>
  <si>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</si>
  <si>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</si>
  <si>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</si>
  <si>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</si>
  <si>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</si>
  <si>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</si>
  <si>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</si>
  <si>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</si>
  <si>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</si>
  <si>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</si>
  <si>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</si>
  <si>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</si>
  <si>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</si>
  <si>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</si>
  <si>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</si>
  <si>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</si>
  <si>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</si>
  <si>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</si>
  <si>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</si>
  <si>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</si>
  <si>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</si>
  <si>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</si>
  <si>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</si>
  <si>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</si>
  <si>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</si>
  <si>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</si>
  <si>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</si>
  <si>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</si>
  <si>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</si>
  <si>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</si>
  <si>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</si>
  <si>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</si>
  <si>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</si>
  <si>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</si>
  <si>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</si>
  <si>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</si>
  <si>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</si>
  <si>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</si>
  <si>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</si>
  <si>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</si>
  <si>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</si>
  <si>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</si>
  <si>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</si>
  <si>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</si>
  <si>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</si>
  <si>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</si>
  <si>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</si>
  <si>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</si>
  <si>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</si>
  <si>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</si>
  <si>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</si>
  <si>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</si>
  <si>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</si>
  <si>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</si>
  <si>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</si>
  <si>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</si>
  <si>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</si>
  <si>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</si>
  <si>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</si>
  <si>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</si>
  <si>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</si>
  <si>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</si>
  <si>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</si>
  <si>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</si>
  <si>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</si>
  <si>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</si>
  <si>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</si>
  <si>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</si>
  <si>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</si>
  <si>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</si>
  <si>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</si>
  <si>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</si>
  <si>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</si>
  <si>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</si>
  <si>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</si>
  <si>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</si>
  <si>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</si>
  <si>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</si>
  <si>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</si>
  <si>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</si>
  <si>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</si>
  <si>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</si>
  <si>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</si>
  <si>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</si>
  <si>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</si>
  <si>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</si>
  <si>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</si>
  <si>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</si>
  <si>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</si>
  <si>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</si>
  <si>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</si>
  <si>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</si>
  <si>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</si>
  <si>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</si>
  <si>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</si>
  <si>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</si>
  <si>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</si>
  <si>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</si>
  <si>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</si>
  <si>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</si>
  <si>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</si>
  <si>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</si>
  <si>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</si>
  <si>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</si>
  <si>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</si>
  <si>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</si>
  <si>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</si>
  <si>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</si>
  <si>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</si>
  <si>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</si>
  <si>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</si>
  <si>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</si>
  <si>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</si>
  <si>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</si>
  <si>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</si>
  <si>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</si>
  <si>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</si>
  <si>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</si>
  <si>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</si>
  <si>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</si>
  <si>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</si>
  <si>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</si>
  <si>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</si>
  <si>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</si>
  <si>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</si>
  <si>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</si>
  <si>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</si>
  <si>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</si>
  <si>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</si>
  <si>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</si>
  <si>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</si>
  <si>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</si>
  <si>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</si>
  <si>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</si>
  <si>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</si>
  <si>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</si>
  <si>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</si>
  <si>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</si>
  <si>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</si>
  <si>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</si>
  <si>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</si>
  <si>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</si>
  <si>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</si>
  <si>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</si>
  <si>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</si>
  <si>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</si>
  <si>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</si>
  <si>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</si>
  <si>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</si>
  <si>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</si>
  <si>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</si>
  <si>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</si>
  <si>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</si>
  <si>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</si>
  <si>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</si>
  <si>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</si>
  <si>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</si>
  <si>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</si>
  <si>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</si>
  <si>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</si>
  <si>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</si>
  <si>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</si>
  <si>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</si>
  <si>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</si>
  <si>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</si>
  <si>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</si>
  <si>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</si>
  <si>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</si>
  <si>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</si>
  <si>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</si>
  <si>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</si>
  <si>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</si>
  <si>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</si>
  <si>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</si>
  <si>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</si>
  <si>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</si>
  <si>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</si>
  <si>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</si>
  <si>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</si>
  <si>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</si>
  <si>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</si>
  <si>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</si>
  <si>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</si>
  <si>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</si>
  <si>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</si>
  <si>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</si>
  <si>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</si>
  <si>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</si>
  <si>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</si>
  <si>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</si>
  <si>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</si>
  <si>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</si>
  <si>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</si>
  <si>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</si>
  <si>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</si>
  <si>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</si>
  <si>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</si>
  <si>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</si>
  <si>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</si>
  <si>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</si>
  <si>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</si>
  <si>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</si>
  <si>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</si>
  <si>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</si>
  <si>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</si>
  <si>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</si>
  <si>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</si>
  <si>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</si>
  <si>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</si>
  <si>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</si>
  <si>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</si>
  <si>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</si>
  <si>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</si>
  <si>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</si>
  <si>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</si>
  <si>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</si>
  <si>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</si>
  <si>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</si>
  <si>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</si>
  <si>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</si>
  <si>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</si>
  <si>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</si>
  <si>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</si>
  <si>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</si>
  <si>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</si>
  <si>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</si>
  <si>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</si>
  <si>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</si>
  <si>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</si>
  <si>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</si>
  <si>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</si>
  <si>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</si>
  <si>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</si>
  <si>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</si>
  <si>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</si>
  <si>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</si>
  <si>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</si>
  <si>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</si>
  <si>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</si>
  <si>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</si>
  <si>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</si>
  <si>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</si>
  <si>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</si>
  <si>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</si>
  <si>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</si>
  <si>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</si>
  <si>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</si>
  <si>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</si>
  <si>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</si>
  <si>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</si>
  <si>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</si>
  <si>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</si>
  <si>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</si>
  <si>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</si>
  <si>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</si>
  <si>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</si>
  <si>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</si>
  <si>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</si>
  <si>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</si>
  <si>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</si>
  <si>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</si>
  <si>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</si>
  <si>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</si>
  <si>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</si>
  <si>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</si>
  <si>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</si>
  <si>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</si>
  <si>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</si>
  <si>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</si>
  <si>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</si>
  <si>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</si>
  <si>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</si>
  <si>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</si>
  <si>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</si>
  <si>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</si>
  <si>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</si>
  <si>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</si>
  <si>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</si>
  <si>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</si>
  <si>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</si>
  <si>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</si>
  <si>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</si>
  <si>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</si>
  <si>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</si>
  <si>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</si>
  <si>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</si>
  <si>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</si>
  <si>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</si>
  <si>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</si>
  <si>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</si>
  <si>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</si>
  <si>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</si>
  <si>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</si>
  <si>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</si>
  <si>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</si>
  <si>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</si>
  <si>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</si>
  <si>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</si>
  <si>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</si>
  <si>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</si>
  <si>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</si>
  <si>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</si>
  <si>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</si>
  <si>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</si>
  <si>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</si>
  <si>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</si>
  <si>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</si>
  <si>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</si>
  <si>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</si>
  <si>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</si>
  <si>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</si>
  <si>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</si>
  <si>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</si>
  <si>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</si>
  <si>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</si>
  <si>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</si>
  <si>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</si>
  <si>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</si>
  <si>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</si>
  <si>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</si>
  <si>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</si>
  <si>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</si>
  <si>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</si>
  <si>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</si>
  <si>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</si>
  <si>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</si>
  <si>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</si>
  <si>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</si>
  <si>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</si>
  <si>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</si>
  <si>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</si>
  <si>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</si>
  <si>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</si>
  <si>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</si>
  <si>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</si>
  <si>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</si>
  <si>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</si>
  <si>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</si>
  <si>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</si>
  <si>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</si>
  <si>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</si>
  <si>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</si>
  <si>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</si>
  <si>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</si>
  <si>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</si>
  <si>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</si>
  <si>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</si>
  <si>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</si>
  <si>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</si>
  <si>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</si>
  <si>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</si>
  <si>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</si>
  <si>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</si>
  <si>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</si>
  <si>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</si>
  <si>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</si>
  <si>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</si>
  <si>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</si>
  <si>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</si>
  <si>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</si>
  <si>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</si>
  <si>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</si>
  <si>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</si>
  <si>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</si>
  <si>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</si>
  <si>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</si>
  <si>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</si>
  <si>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</si>
  <si>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</si>
  <si>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</si>
  <si>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</si>
  <si>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</si>
  <si>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</si>
  <si>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</si>
  <si>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</si>
  <si>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</si>
  <si>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</si>
  <si>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</si>
  <si>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</si>
  <si>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</si>
  <si>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</si>
  <si>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</si>
  <si>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</si>
  <si>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</si>
  <si>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</si>
  <si>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</si>
  <si>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</si>
  <si>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</si>
  <si>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</si>
  <si>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</si>
  <si>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</si>
  <si>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</si>
  <si>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</si>
  <si>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</si>
  <si>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</si>
  <si>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</si>
  <si>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</si>
  <si>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</si>
  <si>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</si>
  <si>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</si>
  <si>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</si>
  <si>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</si>
  <si>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</si>
  <si>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</si>
  <si>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</si>
  <si>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</si>
  <si>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</si>
  <si>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</si>
  <si>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</si>
  <si>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</si>
  <si>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</si>
  <si>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</si>
  <si>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</si>
  <si>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</si>
  <si>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</si>
  <si>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</si>
  <si>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</si>
  <si>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</si>
  <si>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</si>
  <si>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</si>
  <si>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</si>
  <si>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</si>
  <si>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</si>
  <si>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</si>
  <si>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</si>
  <si>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</si>
  <si>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</si>
  <si>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</si>
  <si>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</si>
  <si>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</si>
  <si>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</si>
  <si>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</si>
  <si>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</si>
  <si>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</si>
  <si>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</si>
  <si>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</si>
  <si>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</si>
  <si>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</si>
  <si>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</si>
  <si>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</si>
  <si>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</si>
  <si>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</si>
  <si>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</si>
  <si>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</si>
  <si>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</si>
  <si>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</si>
  <si>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</si>
  <si>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</si>
  <si>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</si>
  <si>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</si>
  <si>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</si>
  <si>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</si>
  <si>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</si>
  <si>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</si>
  <si>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</si>
  <si>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</si>
  <si>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</si>
  <si>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</si>
  <si>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</si>
  <si>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</si>
  <si>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</si>
  <si>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</si>
  <si>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</si>
  <si>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</si>
  <si>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</si>
  <si>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</si>
  <si>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</si>
  <si>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</si>
  <si>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</si>
  <si>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</si>
  <si>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</si>
  <si>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</si>
  <si>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</si>
  <si>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</si>
  <si>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</si>
  <si>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</si>
  <si>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</si>
  <si>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</si>
  <si>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</si>
  <si>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</si>
  <si>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</si>
  <si>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</si>
  <si>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</si>
  <si>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</si>
  <si>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</si>
  <si>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</si>
  <si>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</si>
  <si>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</si>
  <si>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</si>
  <si>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</si>
  <si>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</si>
  <si>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</si>
  <si>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</si>
  <si>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</si>
  <si>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</si>
  <si>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</si>
  <si>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</si>
  <si>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</si>
  <si>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</si>
  <si>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</si>
  <si>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</si>
  <si>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</si>
  <si>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</si>
  <si>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</si>
  <si>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</si>
  <si>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</si>
  <si>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</si>
  <si>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</si>
  <si>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</si>
  <si>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</si>
  <si>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</si>
  <si>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</si>
  <si>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</si>
  <si>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</si>
  <si>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</si>
  <si>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</si>
  <si>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</si>
  <si>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</si>
  <si>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</si>
  <si>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</si>
  <si>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</si>
  <si>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</si>
  <si>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</si>
  <si>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</si>
  <si>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</si>
  <si>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</si>
  <si>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</si>
  <si>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</si>
  <si>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</si>
  <si>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</si>
  <si>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</si>
  <si>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</si>
  <si>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</si>
  <si>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</si>
  <si>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</si>
  <si>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</si>
  <si>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</si>
  <si>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</si>
  <si>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</si>
  <si>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</si>
  <si>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</si>
  <si>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</si>
  <si>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</si>
  <si>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</si>
  <si>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</si>
  <si>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</si>
  <si>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</si>
  <si>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</si>
  <si>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</si>
  <si>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</si>
  <si>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</si>
  <si>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</si>
  <si>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</si>
  <si>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</si>
  <si>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</si>
  <si>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</si>
  <si>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</si>
  <si>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</si>
  <si>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</si>
  <si>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</si>
  <si>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</si>
  <si>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</si>
  <si>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</si>
  <si>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</si>
  <si>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</si>
  <si>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</si>
  <si>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</si>
  <si>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</si>
  <si>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</si>
  <si>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</si>
  <si>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</si>
  <si>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</si>
  <si>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</si>
  <si>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</si>
  <si>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</si>
  <si>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</si>
  <si>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</si>
  <si>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</si>
  <si>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</si>
  <si>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</si>
  <si>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</si>
  <si>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</si>
  <si>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</si>
  <si>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</si>
  <si>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</si>
  <si>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</si>
  <si>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</si>
  <si>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</si>
  <si>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</si>
  <si>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</si>
  <si>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</si>
  <si>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</si>
  <si>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</si>
  <si>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</si>
  <si>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</si>
  <si>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</si>
  <si>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</si>
  <si>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</si>
  <si>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</si>
  <si>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</si>
  <si>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</si>
  <si>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</si>
  <si>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</si>
  <si>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</si>
  <si>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</si>
  <si>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</si>
  <si>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</si>
  <si>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</si>
  <si>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</si>
  <si>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</si>
  <si>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</si>
  <si>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</si>
  <si>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</si>
  <si>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</si>
  <si>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</si>
  <si>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</si>
  <si>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</si>
  <si>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</si>
  <si>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</si>
  <si>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</si>
  <si>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</si>
  <si>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</si>
  <si>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</si>
  <si>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</si>
  <si>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</si>
  <si>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</si>
  <si>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</si>
  <si>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</si>
  <si>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</si>
  <si>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</si>
  <si>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</si>
  <si>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</si>
  <si>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</si>
  <si>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</si>
  <si>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</si>
  <si>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</si>
  <si>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</si>
  <si>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</si>
  <si>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</si>
  <si>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</si>
  <si>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</si>
  <si>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</si>
  <si>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</si>
  <si>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</si>
  <si>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</si>
  <si>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</si>
  <si>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</si>
  <si>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</si>
  <si>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</si>
  <si>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</si>
  <si>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</si>
  <si>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</si>
  <si>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</si>
  <si>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</si>
  <si>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</si>
  <si>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</si>
  <si>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</si>
  <si>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</si>
  <si>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</si>
  <si>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</si>
  <si>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</si>
  <si>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</si>
  <si>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</si>
  <si>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</si>
  <si>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</si>
  <si>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</si>
  <si>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</si>
  <si>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</si>
  <si>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</si>
  <si>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</si>
  <si>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</si>
  <si>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</si>
  <si>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</si>
  <si>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</si>
  <si>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</si>
  <si>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</si>
  <si>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</si>
  <si>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</si>
  <si>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</si>
  <si>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</si>
  <si>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</si>
  <si>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</si>
  <si>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</si>
  <si>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</si>
  <si>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</si>
  <si>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</si>
  <si>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</si>
  <si>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</si>
  <si>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</si>
  <si>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</si>
  <si>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</si>
  <si>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</si>
  <si>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</si>
  <si>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</si>
  <si>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</si>
  <si>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</si>
  <si>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</si>
  <si>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</si>
  <si>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</si>
  <si>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</si>
  <si>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</si>
  <si>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</si>
  <si>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</si>
  <si>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</si>
  <si>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</si>
  <si>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</si>
  <si>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</si>
  <si>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</si>
  <si>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</si>
  <si>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</si>
  <si>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</si>
  <si>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</si>
  <si>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</si>
  <si>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</si>
  <si>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</si>
  <si>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</si>
  <si>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</si>
  <si>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</si>
  <si>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</si>
  <si>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</si>
  <si>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</si>
  <si>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</si>
  <si>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</si>
  <si>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</si>
  <si>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</si>
  <si>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</si>
  <si>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</si>
  <si>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</si>
  <si>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</si>
  <si>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</si>
  <si>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</si>
  <si>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</si>
  <si>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</si>
  <si>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</si>
  <si>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</si>
  <si>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</si>
  <si>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</si>
  <si>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</si>
  <si>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</si>
  <si>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</si>
  <si>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</si>
  <si>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</si>
  <si>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</si>
  <si>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</si>
  <si>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</si>
  <si>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</si>
  <si>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</si>
  <si>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</si>
  <si>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</si>
  <si>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</si>
  <si>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</si>
  <si>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</si>
  <si>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</si>
  <si>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</si>
  <si>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</si>
  <si>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</si>
  <si>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</si>
  <si>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</si>
  <si>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</si>
  <si>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</si>
  <si>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</si>
  <si>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</si>
  <si>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</si>
  <si>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</si>
  <si>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</si>
  <si>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</si>
  <si>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</si>
  <si>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</si>
  <si>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</si>
  <si>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</si>
  <si>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</si>
  <si>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</si>
  <si>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</si>
  <si>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</si>
  <si>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</si>
  <si>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</si>
  <si>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</si>
  <si>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</si>
  <si>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</si>
  <si>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</si>
  <si>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</si>
  <si>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</si>
  <si>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</si>
  <si>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</si>
  <si>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</si>
  <si>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</si>
  <si>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</si>
  <si>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</si>
  <si>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</si>
  <si>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</si>
  <si>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</si>
  <si>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</si>
  <si>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</si>
  <si>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</si>
  <si>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</si>
  <si>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</si>
  <si>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</si>
  <si>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</si>
  <si>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</si>
  <si>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</si>
  <si>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</si>
  <si>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</si>
  <si>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</si>
  <si>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</si>
  <si>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</si>
  <si>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</si>
  <si>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</si>
  <si>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</si>
  <si>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</si>
  <si>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</si>
  <si>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</si>
  <si>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</si>
  <si>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</si>
  <si>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</si>
  <si>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</si>
  <si>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</si>
  <si>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</si>
  <si>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</si>
  <si>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</si>
  <si>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</si>
  <si>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</si>
  <si>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</si>
  <si>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</si>
  <si>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</si>
  <si>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</si>
  <si>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</si>
  <si>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</si>
  <si>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</si>
  <si>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</si>
  <si>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</si>
  <si>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</si>
  <si>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</si>
  <si>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</si>
  <si>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</si>
  <si>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</si>
  <si>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</si>
  <si>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</si>
  <si>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</si>
  <si>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</si>
  <si>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</si>
  <si>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</si>
  <si>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</si>
  <si>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</si>
  <si>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</si>
  <si>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</si>
  <si>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</si>
  <si>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</si>
  <si>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</si>
  <si>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</si>
  <si>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</si>
  <si>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</si>
  <si>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</si>
  <si>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</si>
  <si>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</si>
  <si>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</si>
  <si>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</si>
  <si>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</si>
  <si>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</si>
  <si>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</si>
  <si>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</si>
  <si>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</si>
  <si>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</si>
  <si>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</si>
  <si>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</si>
  <si>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</si>
  <si>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</si>
  <si>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</si>
  <si>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</si>
  <si>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</si>
  <si>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</si>
  <si>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</si>
  <si>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</si>
  <si>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</si>
  <si>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</si>
  <si>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</si>
  <si>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</si>
  <si>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</si>
  <si>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</si>
  <si>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</si>
  <si>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</si>
  <si>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</si>
  <si>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</si>
  <si>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</si>
  <si>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</si>
  <si>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</si>
  <si>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</si>
  <si>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</si>
  <si>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</si>
  <si>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</si>
  <si>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</si>
  <si>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</si>
  <si>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</si>
  <si>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</si>
  <si>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</si>
  <si>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</si>
  <si>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</si>
  <si>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</si>
  <si>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</si>
  <si>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</si>
  <si>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</si>
  <si>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</si>
  <si>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</si>
  <si>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</si>
  <si>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</si>
  <si>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</si>
  <si>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</si>
  <si>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</si>
  <si>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</si>
  <si>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</si>
  <si>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</si>
  <si>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</si>
  <si>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</si>
  <si>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</si>
  <si>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</si>
  <si>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</si>
  <si>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</si>
  <si>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</si>
  <si>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</si>
  <si>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</si>
  <si>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</si>
  <si>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</si>
  <si>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</si>
  <si>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</si>
  <si>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</si>
  <si>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</si>
  <si>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</si>
  <si>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</si>
  <si>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</si>
  <si>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</si>
  <si>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</si>
  <si>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</si>
  <si>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</si>
  <si>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</si>
  <si>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</si>
  <si>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</si>
  <si>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</si>
  <si>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</si>
  <si>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</si>
  <si>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</si>
  <si>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</si>
  <si>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</si>
  <si>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</si>
  <si>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</si>
  <si>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</si>
  <si>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</si>
  <si>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</si>
  <si>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</si>
  <si>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</si>
  <si>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</si>
  <si>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</si>
  <si>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</si>
  <si>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</si>
  <si>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</si>
  <si>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</si>
  <si>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</si>
  <si>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</si>
  <si>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</si>
  <si>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</si>
  <si>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</si>
  <si>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</si>
  <si>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</si>
  <si>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</si>
  <si>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</si>
  <si>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</si>
  <si>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</si>
  <si>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</si>
  <si>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</si>
  <si>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</si>
  <si>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</si>
  <si>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</si>
  <si>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</si>
  <si>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</si>
  <si>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</si>
  <si>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</si>
  <si>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</si>
  <si>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</si>
  <si>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</si>
  <si>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</si>
  <si>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</si>
  <si>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</si>
  <si>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</si>
  <si>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</si>
  <si>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</si>
  <si>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</si>
  <si>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</si>
  <si>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</si>
  <si>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</si>
  <si>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</si>
  <si>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</si>
  <si>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</si>
  <si>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</si>
  <si>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</si>
  <si>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</si>
  <si>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</si>
  <si>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</si>
  <si>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</si>
  <si>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</si>
  <si>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</si>
  <si>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</si>
  <si>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</si>
  <si>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</si>
  <si>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</si>
  <si>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</si>
  <si>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</si>
  <si>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</si>
  <si>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</si>
  <si>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</si>
  <si>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</si>
  <si>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</si>
  <si>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</si>
  <si>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</si>
  <si>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</si>
  <si>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</si>
  <si>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</si>
  <si>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</si>
  <si>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</si>
  <si>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</si>
  <si>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</si>
  <si>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</si>
  <si>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</si>
  <si>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</si>
  <si>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</si>
  <si>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</si>
  <si>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</si>
  <si>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</si>
  <si>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</si>
  <si>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</si>
  <si>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</si>
  <si>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</si>
  <si>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</si>
  <si>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</si>
  <si>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</si>
  <si>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</si>
  <si>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</si>
  <si>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</si>
  <si>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</si>
  <si>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</si>
  <si>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</si>
  <si>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</si>
  <si>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</si>
  <si>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</si>
  <si>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</si>
  <si>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</si>
  <si>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</si>
  <si>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</si>
  <si>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</si>
  <si>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</si>
  <si>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</si>
  <si>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</si>
  <si>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</si>
  <si>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</si>
  <si>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</si>
  <si>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</si>
  <si>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</si>
  <si>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</si>
  <si>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</si>
  <si>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</si>
  <si>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</si>
  <si>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</si>
  <si>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</si>
  <si>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</si>
  <si>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</si>
  <si>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</si>
  <si>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</si>
  <si>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</si>
  <si>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</si>
  <si>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</si>
  <si>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</si>
  <si>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</si>
  <si>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</si>
  <si>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</si>
  <si>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</si>
  <si>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</si>
  <si>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</si>
  <si>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</si>
  <si>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</si>
  <si>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</si>
  <si>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</si>
  <si>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</si>
  <si>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</si>
  <si>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</si>
  <si>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</si>
  <si>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</si>
  <si>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</si>
  <si>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</si>
  <si>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</si>
  <si>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</si>
  <si>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</si>
  <si>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</si>
  <si>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</si>
  <si>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</si>
  <si>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</si>
  <si>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</si>
  <si>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</si>
  <si>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</si>
  <si>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</si>
  <si>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</si>
  <si>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</si>
  <si>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</si>
  <si>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</si>
  <si>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</si>
  <si>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</si>
  <si>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</si>
  <si>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</si>
  <si>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</si>
  <si>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</si>
  <si>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</si>
  <si>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</si>
  <si>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</si>
  <si>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</si>
  <si>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</si>
  <si>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</si>
  <si>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</si>
  <si>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</si>
  <si>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</si>
  <si>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</si>
  <si>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</si>
  <si>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</si>
  <si>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</si>
  <si>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</si>
  <si>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</si>
  <si>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</si>
  <si>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</si>
  <si>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</si>
  <si>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</si>
  <si>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</si>
  <si>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</si>
  <si>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</si>
  <si>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</si>
  <si>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</si>
  <si>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</si>
  <si>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</si>
  <si>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</si>
  <si>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</si>
  <si>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</si>
  <si>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</si>
  <si>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</si>
  <si>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</si>
  <si>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</si>
  <si>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</si>
  <si>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</si>
  <si>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</si>
  <si>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</si>
  <si>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</si>
  <si>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</si>
  <si>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</si>
  <si>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</si>
  <si>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</si>
  <si>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</si>
  <si>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</si>
  <si>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</si>
  <si>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</si>
  <si>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</si>
  <si>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</si>
  <si>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</si>
  <si>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</si>
  <si>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</si>
  <si>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</si>
  <si>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</si>
  <si>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</si>
  <si>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</si>
  <si>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</si>
  <si>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</si>
  <si>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</si>
  <si>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</si>
  <si>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</si>
  <si>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</si>
  <si>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</si>
  <si>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</si>
  <si>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</si>
  <si>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</si>
  <si>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</si>
  <si>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</si>
  <si>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</si>
  <si>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</si>
  <si>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</si>
  <si>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</si>
  <si>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</si>
  <si>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</si>
  <si>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</si>
  <si>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</si>
  <si>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</si>
  <si>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</si>
  <si>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</si>
  <si>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</si>
  <si>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</si>
  <si>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</si>
  <si>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</si>
  <si>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</si>
  <si>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</si>
  <si>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</si>
  <si>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</si>
  <si>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</si>
  <si>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</si>
  <si>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</si>
  <si>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</si>
  <si>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</si>
  <si>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</si>
  <si>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</si>
  <si>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</si>
  <si>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</si>
  <si>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</si>
  <si>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</si>
  <si>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</si>
  <si>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</si>
  <si>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</si>
  <si>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</si>
  <si>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</si>
  <si>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</si>
  <si>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</si>
  <si>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</si>
  <si>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</si>
  <si>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</si>
  <si>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</si>
  <si>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</si>
  <si>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</si>
  <si>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</si>
  <si>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</si>
  <si>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</si>
  <si>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</si>
  <si>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</si>
  <si>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</si>
  <si>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</si>
  <si>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</si>
  <si>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</si>
  <si>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</si>
  <si>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</si>
  <si>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</si>
  <si>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</si>
  <si>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</si>
  <si>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</si>
  <si>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</si>
  <si>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</si>
  <si>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</si>
  <si>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</si>
  <si>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</si>
  <si>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</si>
  <si>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</si>
  <si>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</si>
  <si>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</si>
  <si>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</si>
  <si>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</si>
  <si>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</si>
  <si>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</si>
  <si>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</si>
  <si>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</si>
  <si>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</si>
  <si>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</si>
  <si>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</si>
  <si>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</si>
  <si>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</si>
  <si>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</si>
  <si>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</si>
  <si>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</si>
  <si>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</si>
  <si>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</si>
  <si>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</si>
  <si>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</si>
  <si>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</si>
  <si>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</si>
  <si>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</si>
  <si>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</si>
  <si>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</si>
  <si>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</si>
  <si>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</si>
  <si>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</si>
  <si>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</si>
  <si>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</si>
  <si>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</si>
  <si>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</si>
  <si>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</si>
  <si>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</si>
  <si>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</si>
  <si>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</si>
  <si>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</si>
  <si>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</si>
  <si>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</si>
  <si>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</si>
  <si>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</si>
  <si>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</si>
  <si>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</si>
  <si>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</si>
  <si>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</si>
  <si>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</si>
  <si>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</si>
  <si>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</si>
  <si>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</si>
  <si>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</si>
  <si>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</si>
  <si>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</si>
  <si>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</si>
  <si>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</si>
  <si>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</si>
  <si>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</si>
  <si>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</si>
  <si>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</si>
  <si>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</si>
  <si>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</si>
  <si>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</si>
  <si>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</si>
  <si>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</si>
  <si>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</si>
  <si>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</si>
  <si>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</si>
  <si>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</si>
  <si>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</si>
  <si>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</si>
  <si>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</si>
  <si>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</si>
  <si>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</si>
  <si>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</si>
  <si>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</si>
  <si>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</si>
  <si>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</si>
  <si>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</si>
  <si>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</si>
  <si>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</si>
  <si>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</si>
  <si>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</si>
  <si>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</si>
  <si>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</si>
  <si>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</si>
  <si>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</si>
  <si>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</si>
  <si>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</si>
  <si>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</si>
  <si>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</si>
  <si>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</si>
  <si>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</si>
  <si>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</si>
  <si>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</si>
  <si>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</si>
  <si>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</si>
  <si>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</si>
  <si>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</si>
  <si>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</si>
  <si>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</si>
  <si>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</si>
  <si>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</si>
  <si>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</si>
  <si>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</si>
  <si>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</si>
  <si>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</si>
  <si>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</si>
  <si>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</si>
  <si>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</si>
  <si>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</si>
  <si>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</si>
  <si>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</si>
  <si>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</si>
  <si>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</si>
  <si>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</si>
  <si>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</si>
  <si>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</si>
  <si>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</si>
  <si>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</si>
  <si>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</si>
  <si>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</si>
  <si>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</si>
  <si>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</si>
  <si>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</si>
  <si>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</si>
  <si>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</si>
  <si>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</si>
  <si>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</si>
  <si>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</si>
  <si>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</si>
  <si>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</si>
  <si>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</si>
  <si>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</si>
  <si>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</si>
  <si>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</si>
  <si>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</si>
  <si>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</si>
  <si>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</si>
  <si>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</si>
  <si>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</si>
  <si>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</si>
  <si>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</si>
  <si>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</si>
  <si>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</si>
  <si>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</si>
  <si>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</si>
  <si>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</si>
  <si>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</si>
  <si>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</si>
  <si>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</si>
  <si>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</si>
  <si>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</si>
  <si>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</si>
  <si>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</si>
  <si>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</si>
  <si>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</si>
  <si>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</si>
  <si>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</si>
  <si>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</si>
  <si>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</si>
  <si>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</si>
  <si>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</si>
  <si>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</si>
  <si>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</si>
  <si>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</si>
  <si>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</si>
  <si>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</si>
  <si>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</si>
  <si>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</si>
  <si>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</si>
  <si>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</si>
  <si>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</si>
  <si>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</si>
  <si>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</si>
  <si>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</si>
  <si>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</si>
  <si>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</si>
  <si>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</si>
  <si>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</si>
  <si>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</si>
  <si>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</si>
  <si>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</si>
  <si>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</si>
  <si>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</si>
  <si>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</si>
  <si>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</si>
  <si>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</si>
  <si>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</si>
  <si>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</si>
  <si>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</si>
  <si>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</si>
  <si>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</si>
  <si>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</si>
  <si>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</si>
  <si>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</si>
  <si>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</si>
  <si>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</si>
  <si>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</si>
  <si>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</si>
  <si>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</si>
  <si>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</si>
  <si>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</si>
  <si>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</si>
  <si>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</si>
  <si>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</si>
  <si>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</si>
  <si>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</si>
  <si>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</si>
  <si>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</si>
  <si>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</si>
  <si>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</si>
  <si>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</si>
  <si>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</si>
  <si>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</si>
  <si>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</si>
  <si>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</si>
  <si>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</si>
  <si>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</si>
  <si>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</si>
  <si>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</si>
  <si>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</si>
  <si>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</si>
  <si>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</si>
  <si>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</si>
  <si>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</si>
  <si>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</si>
  <si>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</si>
  <si>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</si>
  <si>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</si>
  <si>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</si>
  <si>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</si>
  <si>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</si>
  <si>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</si>
  <si>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</si>
  <si>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</si>
  <si>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</si>
  <si>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</si>
  <si>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</si>
  <si>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</si>
  <si>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</si>
  <si>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</si>
  <si>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</si>
  <si>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</si>
  <si>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</si>
  <si>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</si>
  <si>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</si>
  <si>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</si>
  <si>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</si>
  <si>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</si>
  <si>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</si>
  <si>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</si>
  <si>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</si>
  <si>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</si>
  <si>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</si>
  <si>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</si>
  <si>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</si>
  <si>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</si>
  <si>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</si>
  <si>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</si>
  <si>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</si>
  <si>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</si>
  <si>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</si>
  <si>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</si>
  <si>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</si>
  <si>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</si>
  <si>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</si>
  <si>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</si>
  <si>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</si>
  <si>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</si>
  <si>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</si>
  <si>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</si>
  <si>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</si>
  <si>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</si>
  <si>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</si>
  <si>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</si>
  <si>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</si>
  <si>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</si>
  <si>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</si>
  <si>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</si>
  <si>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</si>
  <si>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</si>
  <si>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</si>
  <si>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</si>
  <si>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</si>
  <si>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</si>
  <si>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</si>
  <si>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</si>
  <si>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</si>
  <si>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</si>
  <si>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</si>
  <si>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</si>
  <si>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</si>
  <si>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</si>
  <si>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</si>
  <si>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</si>
  <si>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</si>
  <si>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</si>
  <si>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</si>
  <si>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</si>
  <si>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</si>
  <si>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</si>
  <si>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</si>
  <si>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</si>
  <si>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</si>
  <si>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</si>
  <si>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</si>
  <si>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</si>
  <si>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</si>
  <si>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</si>
  <si>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</si>
  <si>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</si>
  <si>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</si>
  <si>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</si>
  <si>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</si>
  <si>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</si>
  <si>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</si>
  <si>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</si>
  <si>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</si>
  <si>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</si>
  <si>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</si>
  <si>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</si>
  <si>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</si>
  <si>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</si>
  <si>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</si>
  <si>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</si>
  <si>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</si>
  <si>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</si>
  <si>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</si>
  <si>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</si>
  <si>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</si>
  <si>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</si>
  <si>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</si>
  <si>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</si>
  <si>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</si>
  <si>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</si>
  <si>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</si>
  <si>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</si>
  <si>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</si>
  <si>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</si>
  <si>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</si>
  <si>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</si>
  <si>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</si>
  <si>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</si>
  <si>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</si>
  <si>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</si>
  <si>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</si>
  <si>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</si>
  <si>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</si>
  <si>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</si>
  <si>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</si>
  <si>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</si>
  <si>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</si>
  <si>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</si>
  <si>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</si>
  <si>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</si>
  <si>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</si>
  <si>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</si>
  <si>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</si>
  <si>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</si>
  <si>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</si>
  <si>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</si>
  <si>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</si>
  <si>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</si>
  <si>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</si>
  <si>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</si>
  <si>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</si>
  <si>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</si>
  <si>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</si>
  <si>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</si>
  <si>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</si>
  <si>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</si>
  <si>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</si>
  <si>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</si>
  <si>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</si>
  <si>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</si>
  <si>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</si>
  <si>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</si>
  <si>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</si>
  <si>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</si>
  <si>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</si>
  <si>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</si>
  <si>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</si>
  <si>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</si>
  <si>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</si>
  <si>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</si>
  <si>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</si>
  <si>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</si>
  <si>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</si>
  <si>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</si>
  <si>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</si>
  <si>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</si>
  <si>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</si>
  <si>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</si>
  <si>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</si>
  <si>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</si>
  <si>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</si>
  <si>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</si>
  <si>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</si>
  <si>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</si>
  <si>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</si>
  <si>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</si>
  <si>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</si>
  <si>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</si>
  <si>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</si>
  <si>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</si>
  <si>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</si>
  <si>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</si>
  <si>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</si>
  <si>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</si>
  <si>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</si>
  <si>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</si>
  <si>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</si>
  <si>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</si>
  <si>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</si>
  <si>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</si>
  <si>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</si>
  <si>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</si>
  <si>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</si>
  <si>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</si>
  <si>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</si>
  <si>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</si>
  <si>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</si>
  <si>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</si>
  <si>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</si>
  <si>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</si>
  <si>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</si>
  <si>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</si>
  <si>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</si>
  <si>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</si>
  <si>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</si>
  <si>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</si>
  <si>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</si>
  <si>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</si>
  <si>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</si>
  <si>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</si>
  <si>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</si>
  <si>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</si>
  <si>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</si>
  <si>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</si>
  <si>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</si>
  <si>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</si>
  <si>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</si>
  <si>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</si>
  <si>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</si>
  <si>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</si>
  <si>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</si>
  <si>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</si>
  <si>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</si>
  <si>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</si>
  <si>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</si>
  <si>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</si>
  <si>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</si>
  <si>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</si>
  <si>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</si>
  <si>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</si>
  <si>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</si>
  <si>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</si>
  <si>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</si>
  <si>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</si>
  <si>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</si>
  <si>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</si>
  <si>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</si>
  <si>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</si>
  <si>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</si>
  <si>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</si>
  <si>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</si>
  <si>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</si>
  <si>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</si>
  <si>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</si>
  <si>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</si>
  <si>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</si>
  <si>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</si>
  <si>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</si>
  <si>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</si>
  <si>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</si>
  <si>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</si>
  <si>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</si>
  <si>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</si>
  <si>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</si>
  <si>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</si>
  <si>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</si>
  <si>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</si>
  <si>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</si>
  <si>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</si>
  <si>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</si>
  <si>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</si>
  <si>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</si>
  <si>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</si>
  <si>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</si>
  <si>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</si>
  <si>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</si>
  <si>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</si>
  <si>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</si>
  <si>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</si>
  <si>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</si>
  <si>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</si>
  <si>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</si>
  <si>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</si>
  <si>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</si>
  <si>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</si>
  <si>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</si>
  <si>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</si>
  <si>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</si>
  <si>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</si>
  <si>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</si>
  <si>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</si>
  <si>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</si>
  <si>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</si>
  <si>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</si>
  <si>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</si>
  <si>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</si>
  <si>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</si>
  <si>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</si>
  <si>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</si>
  <si>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</si>
  <si>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</si>
  <si>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</si>
  <si>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</si>
  <si>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</si>
  <si>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</si>
  <si>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</si>
  <si>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</si>
  <si>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</si>
  <si>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</si>
  <si>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</si>
  <si>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</si>
  <si>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</si>
  <si>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</si>
  <si>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</si>
  <si>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</si>
  <si>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</si>
  <si>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</si>
  <si>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</si>
  <si>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</si>
  <si>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</si>
  <si>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</si>
  <si>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</si>
  <si>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</si>
  <si>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</si>
  <si>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</si>
  <si>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</si>
  <si>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</si>
  <si>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</si>
  <si>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</si>
  <si>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</si>
  <si>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</si>
  <si>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</si>
  <si>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</si>
  <si>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</si>
  <si>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</si>
  <si>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</si>
  <si>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</si>
  <si>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</si>
  <si>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</si>
  <si>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</si>
  <si>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</si>
  <si>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</si>
  <si>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</si>
  <si>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</si>
  <si>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</si>
  <si>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</si>
  <si>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</si>
  <si>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</si>
  <si>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</si>
  <si>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</si>
  <si>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</si>
  <si>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</si>
  <si>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</si>
  <si>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</si>
  <si>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</si>
  <si>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</si>
  <si>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</si>
  <si>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</si>
  <si>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</si>
  <si>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</si>
  <si>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</si>
  <si>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</si>
  <si>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</si>
  <si>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</si>
  <si>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</si>
  <si>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</si>
  <si>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</si>
  <si>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</si>
  <si>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</si>
  <si>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</si>
  <si>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</si>
  <si>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</si>
  <si>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</si>
  <si>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</si>
  <si>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</si>
  <si>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</si>
  <si>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</si>
  <si>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</si>
  <si>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</si>
  <si>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</si>
  <si>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</si>
  <si>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</si>
  <si>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</si>
  <si>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</si>
  <si>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</si>
  <si>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</si>
  <si>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</si>
  <si>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</si>
  <si>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</si>
  <si>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</si>
  <si>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</si>
  <si>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</si>
  <si>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</si>
  <si>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</si>
  <si>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</si>
  <si>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</si>
  <si>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</si>
  <si>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</si>
  <si>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</si>
  <si>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</si>
  <si>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</si>
  <si>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</si>
  <si>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</si>
  <si>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</si>
  <si>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</si>
  <si>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</si>
  <si>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</si>
  <si>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</si>
  <si>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</si>
  <si>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</si>
  <si>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</si>
  <si>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</si>
  <si>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</si>
  <si>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</si>
  <si>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</si>
  <si>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</si>
  <si>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</si>
  <si>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</si>
  <si>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</si>
  <si>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</si>
  <si>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</si>
  <si>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</si>
  <si>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</si>
  <si>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</si>
  <si>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</si>
  <si>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</si>
  <si>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</si>
  <si>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</si>
  <si>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</si>
  <si>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</si>
  <si>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</si>
  <si>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</si>
  <si>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</si>
  <si>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</si>
  <si>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</si>
  <si>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</si>
  <si>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</si>
  <si>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</si>
  <si>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</si>
  <si>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</si>
  <si>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</si>
  <si>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</si>
  <si>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</si>
  <si>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</si>
  <si>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</si>
  <si>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</si>
  <si>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</si>
  <si>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</si>
  <si>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</si>
  <si>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</si>
  <si>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</si>
  <si>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</si>
  <si>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</si>
  <si>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</si>
  <si>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</si>
  <si>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</si>
  <si>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</si>
  <si>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</si>
  <si>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</si>
  <si>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</si>
  <si>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</si>
  <si>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</si>
  <si>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</si>
  <si>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</si>
  <si>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</si>
  <si>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</si>
  <si>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</si>
  <si>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</si>
  <si>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</si>
  <si>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</si>
  <si>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</si>
  <si>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</si>
  <si>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</si>
  <si>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</si>
  <si>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</si>
  <si>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</si>
  <si>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</si>
  <si>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</si>
  <si>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</si>
  <si>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</si>
  <si>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</si>
  <si>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</si>
  <si>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</si>
  <si>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</si>
  <si>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</si>
  <si>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</si>
  <si>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</si>
  <si>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</si>
  <si>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</si>
  <si>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</si>
  <si>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</si>
  <si>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</si>
  <si>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</si>
  <si>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</si>
  <si>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</si>
  <si>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</si>
  <si>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</si>
  <si>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</si>
  <si>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</si>
  <si>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</si>
  <si>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</si>
  <si>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</si>
  <si>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</si>
  <si>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</si>
  <si>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</si>
  <si>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</si>
  <si>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</si>
  <si>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</si>
  <si>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</si>
  <si>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</si>
  <si>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</si>
  <si>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</si>
  <si>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</si>
  <si>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</si>
  <si>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</si>
  <si>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</si>
  <si>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</si>
  <si>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</si>
  <si>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</si>
  <si>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</si>
  <si>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</si>
  <si>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</si>
  <si>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</si>
  <si>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</si>
  <si>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</si>
  <si>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</si>
  <si>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</si>
  <si>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</si>
  <si>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</si>
  <si>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</si>
  <si>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</si>
  <si>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</si>
  <si>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</si>
  <si>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</si>
  <si>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</si>
  <si>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</si>
  <si>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</si>
  <si>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</si>
  <si>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</si>
  <si>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</si>
  <si>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</si>
  <si>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</si>
  <si>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</si>
  <si>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</si>
  <si>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</si>
  <si>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</si>
  <si>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</si>
  <si>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</si>
  <si>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</si>
  <si>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</si>
  <si>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</si>
  <si>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</si>
  <si>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</si>
  <si>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</si>
  <si>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</si>
  <si>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</si>
  <si>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</si>
  <si>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</si>
  <si>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</si>
  <si>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</si>
  <si>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</si>
  <si>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</si>
  <si>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</si>
  <si>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</si>
  <si>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</si>
  <si>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</si>
  <si>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</si>
  <si>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</si>
  <si>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</si>
  <si>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</si>
  <si>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</si>
  <si>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</si>
  <si>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</si>
  <si>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</si>
  <si>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</si>
  <si>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</si>
  <si>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</si>
  <si>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</si>
  <si>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</si>
  <si>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</si>
  <si>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</si>
  <si>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</si>
  <si>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</si>
  <si>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</si>
  <si>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</si>
  <si>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</si>
  <si>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</si>
  <si>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</si>
  <si>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</si>
  <si>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</si>
  <si>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</si>
  <si>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</si>
  <si>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</si>
  <si>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</si>
  <si>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</si>
  <si>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</si>
  <si>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</si>
  <si>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</si>
  <si>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</si>
  <si>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</si>
  <si>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</si>
  <si>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</si>
  <si>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</si>
  <si>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</si>
  <si>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</si>
  <si>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</si>
  <si>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</si>
  <si>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</si>
  <si>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</si>
  <si>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</si>
  <si>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</si>
  <si>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</si>
  <si>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</si>
  <si>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</si>
  <si>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</si>
  <si>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</si>
  <si>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</si>
  <si>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</si>
  <si>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</si>
  <si>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</si>
  <si>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</si>
  <si>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</si>
  <si>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</si>
  <si>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</si>
  <si>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</si>
  <si>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</si>
  <si>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</si>
  <si>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</si>
  <si>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</si>
  <si>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</si>
  <si>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</si>
  <si>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</si>
  <si>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</si>
  <si>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</si>
  <si>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</si>
  <si>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</si>
  <si>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</si>
  <si>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</si>
  <si>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</si>
  <si>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</si>
  <si>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</si>
  <si>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</si>
  <si>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</si>
  <si>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</si>
  <si>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</si>
  <si>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</si>
  <si>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</si>
  <si>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</si>
  <si>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</si>
  <si>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</si>
  <si>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</si>
  <si>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</si>
  <si>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</si>
  <si>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</si>
  <si>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</si>
  <si>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</si>
  <si>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</si>
  <si>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</si>
  <si>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</si>
  <si>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</si>
  <si>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</si>
  <si>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</si>
  <si>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</si>
  <si>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</si>
  <si>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</si>
  <si>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</si>
  <si>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</si>
  <si>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</si>
  <si>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</si>
  <si>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</si>
  <si>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</si>
  <si>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</si>
  <si>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</si>
  <si>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</si>
  <si>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</si>
  <si>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</si>
  <si>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</si>
  <si>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</si>
  <si>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</si>
  <si>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</si>
  <si>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</si>
  <si>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</si>
  <si>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</si>
  <si>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</si>
  <si>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</si>
  <si>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</si>
  <si>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</si>
  <si>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</si>
  <si>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</si>
  <si>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</si>
  <si>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</si>
  <si>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</si>
  <si>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</si>
  <si>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</si>
  <si>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</si>
  <si>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</si>
  <si>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</si>
  <si>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</si>
  <si>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</si>
  <si>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</si>
  <si>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</si>
  <si>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</si>
  <si>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</si>
  <si>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</si>
  <si>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</si>
  <si>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</si>
  <si>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</si>
  <si>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</si>
  <si>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</si>
  <si>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</si>
  <si>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</si>
  <si>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</si>
  <si>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</si>
  <si>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</si>
  <si>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</si>
  <si>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</si>
  <si>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</si>
  <si>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</si>
  <si>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</si>
  <si>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</si>
  <si>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</si>
  <si>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</si>
  <si>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</si>
  <si>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</si>
  <si>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</si>
  <si>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</si>
  <si>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</si>
  <si>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</si>
  <si>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</si>
  <si>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</si>
  <si>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</si>
  <si>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</si>
  <si>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</si>
  <si>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</si>
  <si>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</si>
  <si>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</si>
  <si>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</si>
  <si>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</si>
  <si>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</si>
  <si>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</si>
  <si>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</si>
  <si>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</si>
  <si>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</si>
  <si>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</si>
  <si>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</si>
  <si>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</si>
  <si>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</si>
  <si>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</si>
  <si>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</si>
  <si>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</si>
  <si>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</si>
  <si>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</si>
  <si>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</si>
  <si>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</si>
  <si>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</si>
  <si>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</si>
  <si>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</si>
  <si>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</si>
  <si>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</si>
  <si>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</si>
  <si>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</si>
  <si>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</si>
  <si>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</si>
  <si>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</si>
  <si>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</si>
  <si>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</si>
  <si>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</si>
  <si>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</si>
  <si>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</si>
  <si>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</si>
  <si>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</si>
  <si>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</si>
  <si>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</si>
  <si>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</si>
  <si>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</si>
  <si>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</si>
  <si>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</si>
  <si>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</si>
  <si>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</si>
  <si>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</si>
  <si>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</si>
  <si>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</si>
  <si>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</si>
  <si>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</si>
  <si>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</si>
  <si>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</si>
  <si>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</si>
  <si>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</si>
  <si>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</si>
  <si>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</si>
  <si>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</si>
  <si>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</si>
  <si>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</si>
  <si>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</si>
  <si>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</si>
  <si>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</si>
  <si>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</si>
  <si>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</si>
  <si>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</si>
  <si>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</si>
  <si>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</si>
  <si>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</si>
  <si>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</si>
  <si>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</si>
  <si>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</si>
  <si>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</si>
  <si>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</si>
  <si>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</si>
  <si>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</si>
  <si>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</si>
  <si>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</si>
  <si>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</si>
  <si>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</si>
  <si>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</si>
  <si>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</si>
  <si>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</si>
  <si>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</si>
  <si>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</si>
  <si>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</si>
  <si>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</si>
  <si>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</si>
  <si>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</si>
  <si>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</si>
  <si>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</si>
  <si>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</si>
  <si>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</si>
  <si>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</si>
  <si>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</si>
  <si>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</si>
  <si>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</si>
  <si>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</si>
  <si>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</si>
  <si>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</si>
  <si>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</si>
  <si>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</si>
  <si>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</si>
  <si>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</si>
  <si>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</si>
  <si>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</si>
  <si>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</si>
  <si>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</si>
  <si>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</si>
  <si>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</si>
  <si>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</si>
  <si>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</si>
  <si>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</si>
  <si>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</si>
  <si>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</si>
  <si>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</si>
  <si>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</si>
  <si>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</si>
  <si>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</si>
  <si>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</si>
  <si>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</si>
  <si>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</si>
  <si>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</si>
  <si>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</si>
  <si>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</si>
  <si>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</si>
  <si>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</si>
  <si>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</si>
  <si>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</si>
  <si>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</si>
  <si>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</si>
  <si>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</si>
  <si>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</si>
  <si>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</si>
  <si>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</si>
  <si>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</si>
  <si>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</si>
  <si>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</si>
  <si>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</si>
  <si>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</si>
  <si>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</si>
  <si>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</si>
  <si>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</si>
  <si>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</si>
  <si>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</si>
  <si>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</si>
  <si>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</si>
  <si>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</si>
  <si>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</si>
  <si>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</si>
  <si>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</si>
  <si>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</si>
  <si>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</si>
  <si>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</si>
  <si>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</si>
  <si>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</si>
  <si>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</si>
  <si>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</si>
  <si>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</si>
  <si>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</si>
  <si>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</si>
  <si>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</si>
  <si>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</si>
  <si>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</si>
  <si>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</si>
  <si>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</si>
  <si>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</si>
  <si>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</si>
  <si>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</si>
  <si>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</si>
  <si>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</si>
  <si>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</si>
  <si>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</si>
  <si>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</si>
  <si>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</si>
  <si>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</si>
  <si>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</si>
  <si>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</si>
  <si>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</si>
  <si>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</si>
  <si>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</si>
  <si>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</si>
  <si>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</si>
  <si>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</si>
  <si>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</si>
  <si>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</si>
  <si>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</si>
  <si>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</si>
  <si>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</si>
  <si>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</si>
  <si>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</si>
  <si>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</si>
  <si>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</si>
  <si>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</si>
  <si>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</si>
  <si>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</si>
  <si>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</si>
  <si>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</si>
  <si>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</si>
  <si>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</si>
  <si>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</si>
  <si>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</si>
  <si>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</si>
  <si>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</si>
  <si>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</si>
  <si>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</si>
  <si>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</si>
  <si>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</si>
  <si>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</si>
  <si>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</si>
  <si>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</si>
  <si>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</si>
  <si>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</si>
  <si>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</si>
  <si>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</si>
  <si>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</si>
  <si>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</si>
  <si>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</si>
  <si>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</si>
  <si>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</si>
  <si>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</si>
  <si>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</si>
  <si>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</si>
  <si>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</si>
  <si>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</si>
  <si>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</si>
  <si>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</si>
  <si>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</si>
  <si>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</si>
  <si>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</si>
  <si>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</si>
  <si>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</si>
  <si>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</si>
  <si>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</si>
  <si>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</si>
  <si>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</si>
  <si>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</si>
  <si>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</si>
  <si>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</si>
  <si>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</si>
  <si>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</si>
  <si>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</si>
  <si>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</si>
  <si>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</si>
  <si>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</si>
  <si>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</si>
  <si>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</si>
  <si>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</si>
  <si>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</si>
  <si>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</si>
  <si>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</si>
  <si>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</si>
  <si>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</si>
  <si>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</si>
  <si>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</si>
  <si>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</si>
  <si>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</si>
  <si>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</si>
  <si>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</si>
  <si>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</si>
  <si>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</si>
  <si>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</si>
  <si>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</si>
  <si>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</si>
  <si>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</si>
  <si>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</si>
  <si>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</si>
  <si>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</si>
  <si>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</si>
  <si>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</si>
  <si>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</si>
  <si>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</si>
  <si>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</si>
  <si>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</si>
  <si>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</si>
  <si>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</si>
  <si>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</si>
  <si>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</si>
  <si>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</si>
  <si>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</si>
  <si>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</si>
  <si>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</si>
  <si>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</si>
  <si>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</si>
  <si>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</si>
  <si>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</si>
  <si>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</si>
  <si>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</si>
  <si>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</si>
  <si>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</si>
  <si>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</si>
  <si>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</si>
  <si>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</si>
  <si>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</si>
  <si>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</si>
  <si>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</si>
  <si>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</si>
  <si>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</si>
  <si>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</si>
  <si>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</si>
  <si>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</si>
  <si>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</si>
  <si>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</si>
  <si>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</si>
  <si>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</si>
  <si>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</si>
  <si>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</si>
  <si>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</si>
  <si>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</si>
  <si>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</si>
  <si>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</si>
  <si>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</si>
  <si>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</si>
  <si>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</si>
  <si>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</si>
  <si>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</si>
  <si>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</si>
  <si>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</si>
  <si>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</si>
  <si>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</si>
  <si>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</si>
  <si>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</si>
  <si>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</si>
  <si>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</si>
  <si>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</si>
  <si>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</si>
  <si>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</si>
  <si>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</si>
  <si>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</si>
  <si>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</si>
  <si>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</si>
  <si>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</si>
  <si>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</si>
  <si>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</si>
  <si>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</si>
  <si>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</si>
  <si>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</si>
  <si>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</si>
  <si>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</si>
  <si>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</si>
  <si>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</si>
  <si>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</si>
  <si>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</si>
  <si>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</si>
  <si>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</si>
  <si>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</si>
  <si>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</si>
  <si>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</si>
  <si>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</si>
  <si>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</si>
  <si>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</si>
  <si>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</si>
  <si>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</si>
  <si>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</si>
  <si>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</si>
  <si>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</si>
  <si>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</si>
  <si>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</si>
  <si>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</si>
  <si>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</si>
  <si>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</si>
  <si>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</si>
  <si>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</si>
  <si>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</si>
  <si>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</si>
  <si>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</si>
  <si>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</si>
  <si>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</si>
  <si>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</si>
  <si>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</si>
  <si>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</si>
  <si>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</si>
  <si>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</si>
  <si>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</si>
  <si>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</si>
  <si>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</si>
  <si>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</si>
  <si>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</si>
  <si>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</si>
  <si>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</si>
  <si>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</si>
  <si>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</si>
  <si>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</si>
  <si>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</si>
  <si>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</si>
  <si>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</si>
  <si>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</si>
  <si>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</si>
  <si>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</si>
  <si>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</si>
  <si>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</si>
  <si>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</si>
  <si>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</si>
  <si>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</si>
  <si>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</si>
  <si>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</si>
  <si>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</si>
  <si>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</si>
  <si>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</si>
  <si>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</si>
  <si>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</si>
  <si>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</si>
  <si>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</si>
  <si>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</si>
  <si>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</si>
  <si>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</si>
  <si>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</si>
  <si>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</si>
  <si>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</si>
  <si>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</si>
  <si>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</si>
  <si>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</si>
  <si>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</si>
  <si>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</si>
  <si>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</si>
  <si>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</si>
  <si>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</si>
  <si>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</si>
  <si>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</si>
  <si>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</si>
  <si>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</si>
  <si>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</si>
  <si>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</si>
  <si>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</si>
  <si>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</si>
  <si>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</si>
  <si>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</si>
  <si>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</si>
  <si>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</si>
  <si>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</si>
  <si>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</si>
  <si>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</si>
  <si>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</si>
  <si>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</si>
  <si>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</si>
  <si>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</si>
  <si>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</si>
  <si>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</si>
  <si>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</si>
  <si>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</si>
  <si>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</si>
  <si>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</si>
  <si>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</si>
  <si>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</si>
  <si>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</si>
  <si>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</si>
  <si>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</si>
  <si>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</si>
  <si>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</si>
  <si>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</si>
  <si>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</si>
  <si>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</si>
  <si>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</si>
  <si>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</si>
  <si>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</si>
  <si>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</si>
  <si>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</si>
  <si>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</si>
  <si>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</si>
  <si>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</si>
  <si>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</si>
  <si>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</si>
  <si>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</si>
  <si>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</si>
  <si>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</si>
  <si>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</si>
  <si>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</si>
  <si>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</si>
  <si>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</si>
  <si>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</si>
  <si>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</si>
  <si>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</si>
  <si>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</si>
  <si>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</si>
  <si>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</si>
  <si>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</si>
  <si>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</si>
  <si>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</si>
  <si>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</si>
  <si>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</si>
  <si>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</si>
  <si>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</si>
  <si>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</si>
  <si>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</si>
  <si>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</si>
  <si>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</si>
  <si>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</si>
  <si>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</si>
  <si>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</si>
  <si>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</si>
  <si>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</si>
  <si>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</si>
  <si>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</si>
  <si>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</si>
  <si>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</si>
  <si>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</si>
  <si>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</si>
  <si>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</si>
  <si>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</si>
  <si>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</si>
  <si>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</si>
  <si>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</si>
  <si>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</si>
  <si>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</si>
  <si>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</si>
  <si>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</si>
  <si>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</si>
  <si>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</si>
  <si>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</si>
  <si>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</si>
  <si>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</si>
  <si>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</si>
  <si>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</si>
  <si>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</si>
  <si>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</si>
  <si>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</si>
  <si>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</si>
  <si>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</si>
  <si>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</si>
  <si>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</si>
  <si>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</si>
  <si>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</si>
  <si>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</si>
  <si>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</si>
  <si>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</si>
  <si>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</si>
  <si>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</si>
  <si>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</si>
  <si>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</si>
  <si>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</si>
  <si>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</si>
  <si>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</si>
  <si>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</si>
  <si>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</si>
  <si>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</si>
  <si>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</si>
  <si>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</si>
  <si>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</si>
  <si>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</si>
  <si>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</si>
  <si>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</si>
  <si>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</si>
  <si>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</si>
  <si>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</si>
  <si>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</si>
  <si>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</si>
  <si>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</si>
  <si>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</si>
  <si>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</si>
  <si>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</si>
  <si>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</si>
  <si>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</si>
  <si>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</si>
  <si>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</si>
  <si>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</si>
  <si>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</si>
  <si>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</si>
  <si>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</si>
  <si>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</si>
  <si>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</si>
  <si>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</si>
  <si>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</si>
  <si>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</si>
  <si>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</si>
  <si>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</si>
  <si>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</si>
  <si>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</si>
  <si>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</si>
  <si>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</si>
  <si>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</si>
  <si>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</si>
  <si>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</si>
  <si>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</si>
  <si>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</si>
  <si>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</si>
  <si>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</si>
  <si>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</si>
  <si>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</si>
  <si>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</si>
  <si>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</si>
  <si>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</si>
  <si>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</si>
  <si>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</si>
  <si>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</si>
  <si>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</si>
  <si>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</si>
  <si>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</si>
  <si>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</si>
  <si>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</si>
  <si>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</si>
  <si>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</si>
  <si>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</si>
  <si>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</si>
  <si>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</si>
  <si>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</si>
  <si>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</si>
  <si>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</si>
  <si>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</si>
  <si>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</si>
  <si>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</si>
  <si>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</si>
  <si>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</si>
  <si>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</si>
  <si>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</si>
  <si>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</si>
  <si>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</si>
  <si>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</si>
  <si>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</si>
  <si>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</si>
  <si>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</si>
  <si>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</si>
  <si>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</si>
  <si>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</si>
  <si>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</si>
  <si>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</si>
  <si>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</si>
  <si>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</si>
  <si>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</si>
  <si>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</si>
  <si>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</si>
  <si>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</si>
  <si>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</si>
  <si>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</si>
  <si>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</si>
  <si>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</si>
  <si>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</si>
  <si>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</si>
  <si>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</si>
  <si>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</si>
  <si>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</si>
  <si>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</si>
  <si>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</si>
  <si>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</si>
  <si>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</si>
  <si>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</si>
  <si>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</si>
  <si>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</si>
  <si>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</si>
  <si>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</si>
  <si>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</si>
  <si>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</si>
  <si>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</si>
  <si>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</si>
  <si>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</si>
  <si>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</si>
  <si>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</si>
  <si>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</si>
  <si>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</si>
  <si>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</si>
  <si>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</si>
  <si>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</si>
  <si>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</si>
  <si>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</si>
  <si>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</si>
  <si>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</si>
  <si>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</si>
  <si>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</si>
  <si>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</si>
  <si>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</si>
  <si>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</si>
  <si>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</si>
  <si>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</si>
  <si>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</si>
  <si>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</si>
  <si>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</si>
  <si>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</si>
  <si>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</si>
  <si>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</si>
  <si>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</si>
  <si>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</si>
  <si>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</si>
  <si>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</si>
  <si>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</si>
  <si>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</si>
  <si>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</si>
  <si>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</si>
  <si>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</si>
  <si>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</si>
  <si>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</si>
  <si>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</si>
  <si>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</si>
  <si>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</si>
  <si>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</si>
  <si>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</si>
  <si>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</si>
  <si>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</si>
  <si>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</si>
  <si>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</si>
  <si>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</si>
  <si>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</si>
  <si>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</si>
  <si>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</si>
  <si>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</si>
  <si>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</si>
  <si>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</si>
  <si>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</si>
  <si>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</si>
  <si>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</si>
  <si>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</si>
  <si>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</si>
  <si>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</si>
  <si>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</si>
  <si>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</si>
  <si>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</si>
  <si>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</si>
  <si>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</si>
  <si>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</si>
  <si>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</si>
  <si>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</si>
  <si>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</si>
  <si>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</si>
  <si>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</si>
  <si>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</si>
  <si>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</si>
  <si>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</si>
  <si>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</si>
  <si>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</si>
  <si>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</si>
  <si>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</si>
  <si>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</si>
  <si>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</si>
  <si>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</si>
  <si>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</si>
  <si>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</si>
  <si>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</si>
  <si>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</si>
  <si>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</si>
  <si>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</si>
  <si>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</si>
  <si>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</si>
  <si>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</si>
  <si>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</si>
  <si>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</si>
  <si>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</si>
  <si>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</si>
  <si>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</si>
  <si>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</si>
  <si>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</si>
  <si>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</si>
  <si>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</si>
  <si>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</si>
  <si>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</si>
  <si>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</si>
  <si>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</si>
  <si>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</si>
  <si>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</si>
  <si>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</si>
  <si>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</si>
  <si>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</si>
  <si>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</si>
  <si>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</si>
  <si>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</si>
  <si>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</si>
  <si>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</si>
  <si>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</si>
  <si>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</si>
  <si>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</si>
  <si>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</si>
  <si>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</si>
  <si>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</si>
  <si>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</si>
  <si>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</si>
  <si>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</si>
  <si>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</si>
  <si>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</si>
  <si>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</si>
  <si>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</si>
  <si>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</si>
  <si>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</si>
  <si>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</si>
  <si>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</si>
  <si>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</si>
  <si>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</si>
  <si>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</si>
  <si>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</si>
  <si>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</si>
  <si>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</si>
  <si>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</si>
  <si>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</si>
  <si>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</si>
  <si>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</si>
  <si>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</si>
  <si>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</si>
  <si>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</si>
  <si>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</si>
  <si>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</si>
  <si>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</si>
  <si>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</si>
  <si>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</si>
  <si>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</si>
  <si>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</si>
  <si>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</si>
  <si>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</si>
  <si>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</si>
  <si>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</si>
  <si>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</si>
  <si>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</si>
  <si>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</si>
  <si>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</si>
  <si>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</si>
  <si>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</si>
  <si>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</si>
  <si>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</si>
  <si>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</si>
  <si>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</si>
  <si>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</si>
  <si>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</si>
  <si>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</si>
  <si>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</si>
  <si>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</si>
  <si>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</si>
  <si>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</si>
  <si>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</si>
  <si>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</si>
  <si>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</si>
  <si>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</si>
  <si>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</si>
  <si>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</si>
  <si>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</si>
  <si>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</si>
  <si>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</si>
  <si>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</si>
  <si>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</si>
  <si>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</si>
  <si>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</si>
  <si>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</si>
  <si>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</si>
  <si>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</si>
  <si>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</si>
  <si>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</si>
  <si>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</si>
  <si>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</si>
  <si>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</si>
  <si>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</si>
  <si>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</si>
  <si>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</si>
  <si>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</si>
  <si>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</si>
  <si>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</si>
  <si>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</si>
  <si>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</si>
  <si>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</si>
  <si>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</si>
  <si>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</si>
  <si>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</si>
  <si>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</si>
  <si>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</si>
  <si>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</si>
  <si>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</si>
  <si>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</si>
  <si>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</si>
  <si>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</si>
  <si>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</si>
  <si>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</si>
  <si>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</si>
  <si>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</si>
  <si>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</si>
  <si>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</si>
  <si>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</si>
  <si>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</si>
  <si>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</si>
  <si>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</si>
  <si>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</si>
  <si>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</si>
  <si>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</si>
  <si>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</si>
  <si>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</si>
  <si>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</si>
  <si>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</si>
  <si>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</si>
  <si>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</si>
  <si>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</si>
  <si>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</si>
  <si>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</si>
  <si>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</si>
  <si>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</si>
  <si>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</si>
  <si>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</si>
  <si>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</si>
  <si>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</si>
  <si>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</si>
  <si>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</si>
  <si>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</si>
  <si>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</si>
  <si>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</si>
  <si>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</si>
  <si>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</si>
  <si>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</si>
  <si>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</si>
  <si>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</si>
  <si>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</si>
  <si>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</si>
  <si>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</si>
  <si>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</si>
  <si>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</si>
  <si>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</si>
  <si>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</si>
  <si>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</si>
  <si>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</si>
  <si>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</si>
  <si>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</si>
  <si>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</si>
  <si>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</si>
  <si>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</si>
  <si>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</si>
  <si>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</si>
  <si>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</si>
  <si>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</si>
  <si>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</si>
  <si>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</si>
  <si>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</si>
  <si>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</si>
  <si>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</si>
  <si>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</si>
  <si>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</si>
  <si>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</si>
  <si>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</si>
  <si>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</si>
  <si>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</si>
  <si>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</si>
  <si>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</si>
  <si>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</si>
  <si>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</si>
  <si>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</si>
  <si>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</si>
  <si>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</si>
  <si>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</si>
  <si>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</si>
  <si>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</si>
  <si>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</si>
  <si>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</si>
  <si>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</si>
  <si>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</si>
  <si>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</si>
  <si>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</si>
  <si>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</si>
  <si>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</si>
  <si>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</si>
  <si>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</si>
  <si>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</si>
  <si>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</si>
  <si>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</si>
  <si>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</si>
  <si>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</si>
  <si>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</si>
  <si>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</si>
  <si>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</si>
  <si>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</si>
  <si>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</si>
  <si>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</si>
  <si>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</si>
  <si>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</si>
  <si>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</si>
  <si>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</si>
  <si>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</si>
  <si>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</si>
  <si>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</si>
  <si>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</si>
  <si>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</si>
  <si>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</si>
  <si>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</si>
  <si>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</si>
  <si>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</si>
  <si>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</si>
  <si>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</si>
  <si>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</si>
  <si>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</si>
  <si>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</si>
  <si>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</si>
  <si>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</si>
  <si>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</si>
  <si>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</si>
  <si>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</si>
  <si>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</si>
  <si>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</si>
  <si>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</si>
  <si>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</si>
  <si>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</si>
  <si>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</si>
  <si>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</si>
  <si>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</si>
  <si>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</si>
  <si>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</si>
  <si>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</si>
  <si>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</si>
  <si>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</si>
  <si>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</si>
  <si>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</si>
  <si>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</si>
  <si>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</si>
  <si>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</si>
  <si>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</si>
  <si>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</si>
  <si>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</si>
  <si>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</si>
  <si>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</si>
  <si>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</si>
  <si>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</si>
  <si>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</si>
  <si>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</si>
  <si>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</si>
  <si>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</si>
  <si>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</si>
  <si>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</si>
  <si>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</si>
  <si>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</si>
  <si>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</si>
  <si>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</si>
  <si>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</si>
  <si>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</si>
  <si>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</si>
  <si>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</si>
  <si>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</si>
  <si>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</si>
  <si>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</si>
  <si>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</si>
  <si>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</si>
  <si>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</si>
  <si>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</si>
  <si>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</si>
  <si>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</si>
  <si>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</si>
  <si>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</si>
  <si>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</si>
  <si>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</si>
  <si>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</si>
  <si>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</si>
  <si>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</si>
  <si>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</si>
  <si>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</si>
  <si>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</si>
  <si>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</si>
  <si>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</si>
  <si>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</si>
  <si>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</si>
  <si>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</si>
  <si>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</si>
  <si>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</si>
  <si>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</si>
  <si>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</si>
  <si>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</si>
  <si>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</si>
  <si>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</si>
  <si>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</si>
  <si>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</si>
  <si>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</si>
  <si>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</si>
  <si>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</si>
  <si>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</si>
  <si>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</si>
  <si>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</si>
  <si>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</si>
  <si>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</si>
  <si>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</si>
  <si>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</si>
  <si>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</si>
  <si>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</si>
  <si>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</si>
  <si>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</si>
  <si>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</si>
  <si>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</si>
  <si>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</si>
  <si>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</si>
  <si>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</si>
  <si>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</si>
  <si>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</si>
  <si>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</si>
  <si>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</si>
  <si>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</si>
  <si>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</si>
  <si>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</si>
  <si>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</si>
  <si>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</si>
  <si>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</si>
  <si>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</si>
  <si>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</si>
  <si>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</si>
  <si>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</si>
  <si>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</si>
  <si>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</si>
  <si>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</si>
  <si>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</si>
  <si>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</si>
  <si>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</si>
  <si>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</si>
  <si>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</si>
  <si>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</si>
  <si>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</si>
  <si>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</si>
  <si>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</si>
  <si>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</si>
  <si>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</si>
  <si>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</si>
  <si>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</si>
  <si>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</si>
  <si>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</si>
  <si>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</si>
  <si>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</si>
  <si>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</si>
  <si>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</si>
  <si>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</si>
  <si>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</si>
  <si>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</si>
  <si>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</si>
  <si>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</si>
  <si>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</si>
  <si>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</si>
  <si>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</si>
  <si>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</si>
  <si>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</si>
  <si>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</si>
  <si>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</si>
  <si>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</si>
  <si>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</si>
  <si>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</si>
  <si>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</si>
  <si>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</si>
  <si>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</si>
  <si>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</si>
  <si>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</si>
  <si>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</si>
  <si>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</si>
  <si>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</si>
  <si>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</si>
  <si>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</si>
  <si>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</si>
  <si>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</si>
  <si>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</si>
  <si>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</si>
  <si>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</si>
  <si>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</si>
  <si>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</si>
  <si>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</si>
  <si>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</si>
  <si>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</si>
  <si>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</si>
  <si>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</si>
  <si>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</si>
  <si>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</si>
  <si>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</si>
  <si>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</si>
  <si>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</si>
  <si>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</si>
  <si>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</si>
  <si>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</si>
  <si>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</si>
  <si>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</si>
  <si>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</si>
  <si>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</si>
  <si>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</si>
  <si>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</si>
  <si>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</si>
  <si>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</si>
  <si>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</si>
  <si>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</si>
  <si>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</si>
  <si>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</si>
  <si>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</si>
  <si>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</si>
  <si>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</si>
  <si>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</si>
  <si>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</si>
  <si>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</si>
  <si>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</si>
  <si>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</si>
  <si>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</si>
  <si>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</si>
  <si>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</si>
  <si>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</si>
  <si>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</si>
  <si>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</si>
  <si>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</si>
  <si>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</si>
  <si>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</si>
  <si>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</si>
  <si>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</si>
  <si>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</si>
  <si>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</si>
  <si>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</si>
  <si>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</si>
  <si>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</si>
  <si>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</si>
  <si>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</si>
  <si>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</si>
  <si>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</si>
  <si>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</si>
  <si>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</si>
  <si>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</si>
  <si>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</si>
  <si>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</si>
  <si>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</si>
  <si>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</si>
  <si>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</si>
  <si>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</si>
  <si>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</si>
  <si>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</si>
  <si>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</si>
  <si>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</si>
  <si>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</si>
  <si>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</si>
  <si>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</si>
  <si>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</si>
  <si>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</si>
  <si>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</si>
  <si>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</si>
  <si>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</si>
  <si>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</si>
  <si>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</si>
  <si>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</si>
  <si>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</si>
  <si>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</si>
  <si>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</si>
  <si>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</si>
  <si>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</si>
  <si>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</si>
  <si>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</si>
  <si>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</si>
  <si>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</si>
  <si>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</si>
  <si>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</si>
  <si>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</si>
  <si>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</si>
  <si>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</si>
  <si>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</si>
  <si>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</si>
  <si>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</si>
  <si>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</si>
  <si>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</si>
  <si>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</si>
  <si>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</si>
  <si>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</si>
  <si>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</si>
  <si>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</si>
  <si>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</si>
  <si>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</si>
  <si>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</si>
  <si>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</si>
  <si>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</si>
  <si>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</si>
  <si>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</si>
  <si>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</si>
  <si>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</si>
  <si>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</si>
  <si>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</si>
  <si>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</si>
  <si>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</si>
  <si>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</si>
  <si>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</si>
  <si>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</si>
  <si>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</si>
  <si>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</si>
  <si>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</si>
  <si>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</si>
  <si>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</si>
  <si>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</si>
  <si>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</si>
  <si>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</si>
  <si>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</si>
  <si>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</si>
  <si>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</si>
  <si>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</si>
  <si>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</si>
  <si>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</si>
  <si>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</si>
  <si>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</si>
  <si>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</si>
  <si>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</si>
  <si>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</si>
  <si>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</si>
  <si>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</si>
  <si>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</si>
  <si>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</si>
  <si>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</si>
  <si>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</si>
  <si>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</si>
  <si>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</si>
  <si>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</si>
  <si>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</si>
  <si>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</si>
  <si>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</si>
  <si>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</si>
  <si>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</si>
  <si>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</si>
  <si>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</si>
  <si>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</si>
  <si>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</si>
  <si>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</si>
  <si>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</si>
  <si>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</si>
  <si>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</si>
  <si>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</si>
  <si>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</si>
  <si>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</si>
  <si>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</si>
  <si>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</si>
  <si>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</si>
  <si>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</si>
  <si>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</si>
  <si>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</si>
  <si>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</si>
  <si>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</si>
  <si>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</si>
  <si>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</si>
  <si>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</si>
  <si>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</si>
  <si>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</si>
  <si>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</si>
  <si>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</si>
  <si>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</si>
  <si>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</si>
  <si>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</si>
  <si>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</si>
  <si>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</si>
  <si>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</si>
  <si>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</si>
  <si>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</si>
  <si>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</si>
  <si>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</si>
  <si>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</si>
  <si>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</si>
  <si>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</si>
  <si>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</si>
  <si>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</si>
  <si>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</si>
  <si>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</si>
  <si>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</si>
  <si>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</si>
  <si>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</si>
  <si>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</si>
  <si>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</si>
  <si>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</si>
  <si>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</si>
  <si>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</si>
  <si>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</si>
  <si>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</si>
  <si>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</si>
  <si>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</si>
  <si>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</si>
  <si>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</si>
  <si>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</si>
  <si>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</si>
  <si>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</si>
  <si>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</si>
  <si>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</si>
  <si>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</si>
  <si>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</si>
  <si>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</si>
  <si>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</si>
  <si>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</si>
  <si>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</si>
  <si>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</si>
  <si>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</si>
  <si>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</si>
  <si>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</si>
  <si>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</si>
  <si>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</si>
  <si>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</si>
  <si>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</si>
  <si>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</si>
  <si>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</si>
  <si>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</si>
  <si>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</si>
  <si>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</si>
  <si>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</si>
  <si>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</si>
  <si>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</si>
  <si>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</si>
  <si>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</si>
  <si>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</si>
  <si>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</si>
  <si>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</si>
  <si>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</si>
  <si>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</si>
  <si>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</si>
  <si>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</si>
  <si>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</si>
  <si>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</si>
  <si>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</si>
  <si>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</si>
  <si>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</si>
  <si>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</si>
  <si>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</si>
  <si>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</si>
  <si>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</si>
  <si>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</si>
  <si>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</si>
  <si>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</si>
  <si>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</si>
  <si>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</si>
  <si>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</si>
  <si>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</si>
  <si>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</si>
  <si>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</si>
  <si>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</si>
  <si>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</si>
  <si>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</si>
  <si>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</si>
  <si>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</si>
  <si>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</si>
  <si>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</si>
  <si>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</si>
  <si>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</si>
  <si>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</si>
  <si>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</si>
  <si>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</si>
  <si>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</si>
  <si>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</si>
  <si>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</si>
  <si>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</si>
  <si>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</si>
  <si>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</si>
  <si>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</si>
  <si>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</si>
  <si>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</si>
  <si>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</si>
  <si>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</si>
  <si>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</si>
  <si>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</si>
  <si>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</si>
  <si>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</si>
  <si>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</si>
  <si>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</si>
  <si>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</si>
  <si>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</si>
  <si>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</si>
  <si>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</si>
  <si>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</si>
  <si>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</si>
  <si>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</si>
  <si>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</si>
  <si>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</si>
  <si>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</si>
  <si>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</si>
  <si>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</si>
  <si>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</si>
  <si>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</si>
  <si>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</si>
  <si>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</si>
  <si>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</si>
  <si>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</si>
  <si>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</si>
  <si>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</si>
  <si>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</si>
  <si>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</si>
  <si>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</si>
  <si>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</si>
  <si>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</si>
  <si>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</si>
  <si>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</si>
  <si>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</si>
  <si>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</si>
  <si>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</si>
  <si>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</si>
  <si>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</si>
  <si>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</si>
  <si>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</si>
  <si>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</si>
  <si>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</si>
  <si>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</si>
  <si>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</si>
  <si>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</si>
  <si>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</si>
  <si>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</si>
  <si>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</si>
  <si>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</si>
  <si>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</si>
  <si>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</si>
  <si>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</si>
  <si>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</si>
  <si>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</si>
  <si>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</si>
  <si>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</si>
  <si>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</si>
  <si>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</si>
  <si>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</si>
  <si>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</si>
  <si>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</si>
  <si>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</si>
  <si>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</si>
  <si>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</si>
  <si>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</si>
  <si>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</si>
  <si>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</si>
  <si>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</si>
  <si>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</si>
  <si>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</si>
  <si>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</si>
  <si>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</si>
  <si>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</si>
  <si>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</si>
  <si>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</si>
  <si>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</si>
  <si>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</si>
  <si>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</si>
  <si>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</si>
  <si>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</si>
  <si>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</si>
  <si>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</si>
  <si>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</si>
  <si>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</si>
  <si>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</si>
  <si>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</si>
  <si>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</si>
  <si>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</si>
  <si>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</si>
  <si>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</si>
  <si>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</si>
  <si>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</si>
  <si>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</si>
  <si>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</si>
  <si>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</si>
  <si>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</si>
  <si>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</si>
  <si>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</si>
  <si>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</si>
  <si>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</si>
  <si>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</si>
  <si>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</si>
  <si>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</si>
  <si>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</si>
  <si>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</si>
  <si>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</si>
  <si>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</si>
  <si>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</si>
  <si>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</si>
  <si>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</si>
  <si>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</si>
  <si>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</si>
  <si>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</si>
  <si>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</si>
  <si>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</si>
  <si>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</si>
  <si>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</si>
  <si>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</si>
  <si>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</si>
  <si>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</si>
  <si>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</si>
  <si>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</si>
  <si>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</si>
  <si>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</si>
  <si>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</si>
  <si>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</si>
  <si>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</si>
  <si>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</si>
  <si>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</si>
  <si>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</si>
  <si>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</si>
  <si>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</si>
  <si>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</si>
  <si>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</si>
  <si>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</si>
  <si>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</si>
  <si>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</si>
  <si>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</si>
  <si>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</si>
  <si>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</si>
  <si>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</si>
  <si>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</si>
  <si>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</si>
  <si>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</si>
  <si>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</si>
  <si>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</si>
  <si>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</si>
  <si>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</si>
  <si>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</si>
  <si>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</si>
  <si>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</si>
  <si>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</si>
  <si>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</si>
  <si>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</si>
  <si>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</si>
  <si>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</si>
  <si>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</si>
  <si>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</si>
  <si>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</si>
  <si>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</si>
  <si>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</si>
  <si>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</si>
  <si>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</si>
  <si>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</si>
  <si>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</si>
  <si>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</si>
  <si>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</si>
  <si>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</si>
  <si>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</si>
  <si>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</si>
  <si>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</si>
  <si>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</si>
  <si>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</si>
  <si>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</si>
  <si>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</si>
  <si>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</si>
  <si>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</si>
  <si>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</si>
  <si>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</si>
  <si>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</si>
  <si>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</si>
  <si>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</si>
  <si>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</si>
  <si>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</si>
  <si>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</si>
  <si>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</si>
  <si>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</si>
  <si>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</si>
  <si>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</si>
  <si>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</si>
  <si>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</si>
  <si>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</si>
  <si>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</si>
  <si>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</si>
  <si>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</si>
  <si>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</si>
  <si>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</si>
  <si>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</si>
  <si>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</si>
  <si>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</si>
  <si>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</si>
  <si>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</si>
  <si>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</si>
  <si>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</si>
  <si>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</si>
  <si>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</si>
  <si>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</si>
  <si>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</si>
  <si>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</si>
  <si>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</si>
  <si>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</si>
  <si>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</si>
  <si>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</si>
  <si>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</si>
  <si>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</si>
  <si>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</si>
  <si>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</si>
  <si>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</si>
  <si>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</si>
  <si>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</si>
  <si>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</si>
  <si>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</si>
  <si>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</si>
  <si>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</si>
  <si>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</si>
  <si>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</si>
  <si>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</si>
  <si>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</si>
  <si>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</si>
  <si>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</si>
  <si>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</si>
  <si>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</si>
  <si>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</si>
  <si>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</si>
  <si>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</si>
  <si>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</si>
  <si>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</si>
  <si>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</si>
  <si>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</si>
  <si>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</si>
  <si>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</si>
  <si>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</si>
  <si>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</si>
  <si>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</si>
  <si>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</si>
  <si>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</si>
  <si>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</si>
  <si>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</si>
  <si>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</si>
  <si>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</si>
  <si>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</si>
  <si>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</si>
  <si>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</si>
  <si>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</si>
  <si>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</si>
  <si>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</si>
  <si>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</si>
  <si>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</si>
  <si>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</si>
  <si>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</si>
  <si>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</si>
  <si>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</si>
  <si>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</si>
  <si>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</si>
  <si>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</si>
  <si>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</si>
  <si>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</si>
  <si>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</si>
  <si>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</si>
  <si>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</si>
  <si>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</si>
  <si>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</si>
  <si>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</si>
  <si>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</si>
  <si>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</si>
  <si>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</si>
  <si>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</si>
  <si>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</si>
  <si>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</si>
  <si>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</si>
  <si>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</si>
  <si>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</si>
  <si>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</si>
  <si>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</si>
  <si>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</si>
  <si>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</si>
  <si>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</si>
  <si>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</si>
  <si>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</si>
  <si>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</si>
  <si>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</si>
  <si>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</si>
  <si>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</si>
  <si>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</si>
  <si>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</si>
  <si>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</si>
  <si>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</si>
  <si>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</si>
  <si>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</si>
  <si>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</si>
  <si>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</si>
  <si>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</si>
  <si>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</si>
  <si>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</si>
  <si>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</si>
  <si>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</si>
  <si>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</si>
  <si>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</si>
  <si>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</si>
  <si>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</si>
  <si>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</si>
  <si>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</si>
  <si>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</si>
  <si>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</si>
  <si>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</si>
  <si>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</si>
  <si>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</si>
  <si>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</si>
  <si>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</si>
  <si>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</si>
  <si>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</si>
  <si>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</si>
  <si>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</si>
  <si>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</si>
  <si>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</si>
  <si>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</si>
  <si>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</si>
  <si>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</si>
  <si>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</si>
  <si>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</si>
  <si>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</si>
  <si>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</si>
  <si>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</si>
  <si>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</si>
  <si>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</si>
  <si>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</si>
  <si>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</si>
  <si>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</si>
  <si>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</si>
  <si>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</si>
  <si>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</si>
  <si>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</si>
  <si>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</si>
  <si>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</si>
  <si>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</si>
  <si>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</si>
  <si>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</si>
  <si>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</si>
  <si>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</si>
  <si>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</si>
  <si>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</si>
  <si>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</si>
  <si>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</si>
  <si>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</si>
  <si>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</si>
  <si>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</si>
  <si>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</si>
  <si>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</si>
  <si>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</si>
  <si>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</si>
  <si>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</si>
  <si>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</si>
  <si>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</si>
  <si>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</si>
  <si>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</si>
  <si>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</si>
  <si>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</si>
  <si>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</si>
  <si>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</si>
  <si>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</si>
  <si>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</si>
  <si>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</si>
  <si>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</si>
  <si>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</si>
  <si>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</si>
  <si>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</si>
  <si>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</si>
  <si>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</si>
  <si>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</si>
  <si>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</si>
  <si>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</si>
  <si>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</si>
  <si>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</si>
  <si>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</si>
  <si>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</si>
  <si>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</si>
  <si>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</si>
  <si>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</si>
  <si>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</si>
  <si>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</si>
  <si>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</si>
  <si>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</si>
  <si>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</si>
  <si>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</si>
  <si>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</si>
  <si>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</si>
  <si>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</si>
  <si>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</si>
  <si>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</si>
  <si>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</si>
  <si>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</si>
  <si>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</si>
  <si>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</si>
  <si>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</si>
  <si>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</si>
  <si>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</si>
  <si>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</si>
  <si>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</si>
  <si>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</si>
  <si>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</si>
  <si>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</si>
  <si>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</si>
  <si>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</si>
  <si>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</si>
  <si>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</si>
  <si>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</si>
  <si>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</si>
  <si>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</si>
  <si>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</si>
  <si>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</si>
  <si>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</si>
  <si>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</si>
  <si>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</si>
  <si>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</si>
  <si>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</si>
  <si>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</si>
  <si>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</si>
  <si>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</si>
  <si>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</si>
  <si>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</si>
  <si>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</si>
  <si>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</si>
  <si>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</si>
  <si>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</si>
  <si>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</si>
  <si>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</si>
  <si>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</si>
  <si>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</si>
  <si>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</si>
  <si>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</si>
  <si>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</si>
  <si>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</si>
  <si>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</si>
  <si>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</si>
  <si>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</si>
  <si>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</si>
  <si>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</si>
  <si>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</si>
  <si>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</si>
  <si>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</si>
  <si>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</si>
  <si>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</si>
  <si>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</si>
  <si>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</si>
  <si>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</si>
  <si>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</si>
  <si>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</si>
  <si>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</si>
  <si>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</si>
  <si>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</si>
  <si>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</si>
  <si>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</si>
  <si>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</si>
  <si>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</si>
  <si>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</si>
  <si>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</si>
  <si>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</si>
  <si>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</si>
  <si>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</si>
  <si>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</si>
  <si>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</si>
  <si>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</si>
  <si>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</si>
  <si>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</si>
  <si>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</si>
  <si>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</si>
  <si>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</si>
  <si>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</si>
  <si>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</si>
  <si>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</si>
  <si>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</si>
  <si>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</si>
  <si>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</si>
  <si>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</si>
  <si>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</si>
  <si>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</si>
  <si>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</si>
  <si>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</si>
  <si>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</si>
  <si>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</si>
  <si>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</si>
  <si>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</si>
  <si>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</si>
  <si>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</si>
  <si>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</si>
  <si>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</si>
  <si>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</si>
  <si>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</si>
  <si>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</si>
  <si>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</si>
  <si>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</si>
  <si>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</si>
  <si>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</si>
  <si>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</si>
  <si>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</si>
  <si>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</si>
  <si>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</si>
  <si>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</si>
  <si>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</si>
  <si>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</si>
  <si>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</si>
  <si>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</si>
  <si>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</si>
  <si>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</si>
  <si>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</si>
  <si>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</si>
  <si>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</si>
  <si>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</si>
  <si>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</si>
  <si>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</si>
  <si>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</si>
  <si>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</si>
  <si>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</si>
  <si>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</si>
  <si>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</si>
  <si>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</si>
  <si>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</si>
  <si>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</si>
  <si>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</si>
  <si>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</si>
  <si>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</si>
  <si>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</si>
  <si>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</si>
  <si>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</si>
  <si>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</si>
  <si>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</si>
  <si>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</si>
  <si>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</si>
  <si>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</si>
  <si>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</si>
  <si>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</si>
  <si>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</si>
  <si>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</si>
  <si>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</si>
  <si>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</si>
  <si>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</si>
  <si>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</si>
  <si>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</si>
  <si>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</si>
  <si>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</si>
  <si>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</si>
  <si>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</si>
  <si>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</si>
  <si>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</si>
  <si>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</si>
  <si>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</si>
  <si>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</si>
  <si>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</si>
  <si>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</si>
  <si>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</si>
  <si>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</si>
  <si>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</si>
  <si>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</si>
  <si>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</si>
  <si>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</si>
  <si>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</si>
  <si>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</si>
  <si>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</si>
  <si>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</si>
  <si>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</si>
  <si>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</si>
  <si>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</si>
  <si>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</si>
  <si>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</si>
  <si>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</si>
  <si>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</si>
  <si>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</si>
  <si>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</si>
  <si>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</si>
  <si>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</si>
  <si>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</si>
  <si>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</si>
  <si>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</si>
  <si>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</si>
  <si>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</si>
  <si>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</si>
  <si>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</si>
  <si>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</si>
  <si>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</si>
  <si>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</si>
  <si>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</si>
  <si>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</si>
  <si>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</si>
  <si>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</si>
  <si>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</si>
  <si>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</si>
  <si>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</si>
  <si>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</si>
  <si>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</si>
  <si>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</si>
  <si>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</si>
  <si>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</si>
  <si>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</si>
  <si>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</si>
  <si>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</si>
  <si>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</si>
  <si>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</si>
  <si>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</si>
  <si>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</si>
  <si>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</si>
  <si>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</si>
  <si>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</si>
  <si>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</si>
  <si>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</si>
  <si>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</si>
  <si>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</si>
  <si>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</si>
  <si>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</si>
  <si>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</si>
  <si>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</si>
  <si>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</si>
  <si>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</si>
  <si>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</si>
  <si>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</si>
  <si>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</si>
  <si>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</si>
  <si>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</si>
  <si>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</si>
  <si>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</si>
  <si>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</si>
  <si>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</si>
  <si>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</si>
  <si>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</si>
  <si>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</si>
  <si>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</si>
  <si>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</si>
  <si>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</si>
  <si>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</si>
  <si>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</si>
  <si>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</si>
  <si>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</si>
  <si>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</si>
  <si>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</si>
  <si>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</si>
  <si>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</si>
  <si>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</si>
  <si>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</si>
  <si>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</si>
  <si>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</si>
  <si>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</si>
  <si>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</si>
  <si>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</si>
  <si>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</si>
  <si>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</si>
  <si>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</si>
  <si>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</si>
  <si>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</si>
  <si>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</si>
  <si>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</si>
  <si>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</si>
  <si>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</si>
  <si>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</si>
  <si>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</si>
  <si>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</si>
  <si>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</si>
  <si>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</si>
  <si>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</si>
  <si>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</si>
  <si>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</si>
  <si>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</si>
  <si>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</si>
  <si>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</si>
  <si>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</si>
  <si>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</si>
  <si>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</si>
  <si>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</si>
  <si>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</si>
  <si>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</si>
  <si>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</si>
  <si>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</si>
  <si>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</si>
  <si>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</si>
  <si>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</si>
  <si>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</si>
  <si>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</si>
  <si>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</si>
  <si>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</si>
  <si>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</si>
  <si>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</si>
  <si>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</si>
  <si>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</si>
  <si>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</si>
  <si>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</si>
  <si>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</si>
  <si>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</si>
  <si>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</si>
  <si>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</si>
  <si>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</si>
  <si>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</si>
  <si>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</si>
  <si>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</si>
  <si>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</si>
  <si>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</si>
  <si>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</si>
  <si>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</si>
  <si>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</si>
  <si>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</si>
  <si>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</si>
  <si>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</si>
  <si>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</si>
  <si>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</si>
  <si>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</si>
  <si>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</si>
  <si>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</si>
  <si>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</si>
  <si>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</si>
  <si>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</si>
  <si>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</si>
  <si>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</si>
  <si>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</si>
  <si>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</si>
  <si>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</si>
  <si>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</si>
  <si>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</si>
  <si>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</si>
  <si>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</si>
  <si>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</si>
  <si>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</si>
  <si>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</si>
  <si>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</si>
  <si>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</si>
  <si>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</si>
  <si>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</si>
  <si>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</si>
  <si>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</si>
  <si>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</si>
  <si>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</si>
  <si>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</si>
  <si>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</si>
  <si>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</si>
  <si>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</si>
  <si>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</si>
  <si>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</si>
  <si>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</si>
  <si>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</si>
  <si>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</si>
  <si>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</si>
  <si>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</si>
  <si>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</si>
  <si>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</si>
  <si>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</si>
  <si>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</si>
  <si>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</si>
  <si>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</si>
  <si>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</si>
  <si>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</si>
  <si>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</si>
  <si>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</si>
  <si>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</si>
  <si>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</si>
  <si>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</si>
  <si>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</si>
  <si>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</si>
  <si>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</si>
  <si>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</si>
  <si>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</si>
  <si>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</si>
  <si>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</si>
  <si>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</si>
  <si>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</si>
  <si>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</si>
  <si>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</si>
  <si>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</si>
  <si>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</si>
  <si>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</si>
  <si>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</si>
  <si>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</si>
  <si>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</si>
  <si>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</si>
  <si>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</si>
  <si>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</si>
  <si>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</si>
  <si>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</si>
  <si>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</si>
  <si>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</si>
  <si>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</si>
  <si>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</si>
  <si>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</si>
  <si>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</si>
  <si>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</si>
  <si>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</si>
  <si>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</si>
  <si>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</si>
  <si>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</si>
  <si>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</si>
  <si>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</si>
  <si>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</si>
  <si>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</si>
  <si>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</si>
  <si>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</si>
  <si>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</si>
  <si>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</si>
  <si>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</si>
  <si>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</si>
  <si>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</si>
  <si>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</si>
  <si>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</si>
  <si>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</si>
  <si>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</si>
  <si>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</si>
  <si>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</si>
  <si>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</si>
  <si>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</si>
  <si>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</si>
  <si>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</si>
  <si>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</si>
  <si>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</si>
  <si>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</si>
  <si>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</si>
  <si>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</si>
  <si>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</si>
  <si>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</si>
  <si>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</si>
  <si>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</si>
  <si>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</si>
  <si>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</si>
  <si>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</si>
  <si>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</si>
  <si>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</si>
  <si>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</si>
  <si>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</si>
  <si>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</si>
  <si>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</si>
  <si>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</si>
  <si>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</si>
  <si>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</si>
  <si>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</si>
  <si>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</si>
  <si>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</si>
  <si>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</si>
  <si>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</si>
  <si>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</si>
  <si>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</si>
  <si>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</si>
  <si>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</si>
  <si>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</si>
  <si>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</si>
  <si>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</si>
  <si>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</si>
  <si>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</si>
  <si>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</si>
  <si>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</si>
  <si>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</si>
  <si>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</si>
  <si>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</si>
  <si>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</si>
  <si>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</si>
  <si>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</si>
  <si>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</si>
  <si>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</si>
  <si>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</si>
  <si>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</si>
  <si>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</si>
  <si>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</si>
  <si>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</si>
  <si>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</si>
  <si>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</si>
  <si>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</si>
  <si>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</si>
  <si>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</si>
  <si>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</si>
  <si>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</si>
  <si>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</si>
  <si>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</si>
  <si>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</si>
  <si>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</si>
  <si>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</si>
  <si>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</si>
  <si>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</si>
  <si>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</si>
  <si>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</si>
  <si>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</si>
  <si>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</si>
  <si>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</si>
  <si>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</si>
  <si>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</si>
  <si>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</si>
  <si>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</si>
  <si>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</si>
  <si>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</si>
  <si>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</si>
  <si>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</si>
  <si>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</si>
  <si>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</si>
  <si>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</si>
  <si>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</si>
  <si>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</si>
  <si>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</si>
  <si>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</si>
  <si>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</si>
  <si>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</si>
  <si>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</si>
  <si>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</si>
  <si>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</si>
  <si>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</si>
  <si>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</si>
  <si>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</si>
  <si>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</si>
  <si>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</si>
  <si>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</si>
  <si>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</si>
  <si>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</si>
  <si>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</si>
  <si>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</si>
  <si>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</si>
  <si>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</si>
  <si>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</si>
  <si>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</si>
  <si>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</si>
  <si>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</si>
  <si>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</si>
  <si>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</si>
  <si>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</si>
  <si>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</si>
  <si>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</si>
  <si>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</si>
  <si>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</si>
  <si>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</si>
  <si>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</si>
  <si>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</si>
  <si>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</si>
  <si>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</si>
  <si>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</si>
  <si>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</si>
  <si>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</si>
  <si>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</si>
  <si>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</si>
  <si>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</si>
  <si>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</si>
  <si>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</si>
  <si>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</si>
  <si>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</si>
  <si>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</si>
  <si>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</si>
  <si>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</si>
  <si>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</si>
  <si>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</si>
  <si>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</si>
  <si>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</si>
  <si>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</si>
  <si>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</si>
  <si>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</si>
  <si>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</si>
  <si>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</si>
  <si>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</si>
  <si>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</si>
  <si>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</si>
  <si>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</si>
  <si>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</si>
  <si>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</si>
  <si>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</si>
  <si>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</si>
  <si>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</si>
  <si>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</si>
  <si>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</si>
  <si>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</si>
  <si>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</si>
  <si>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</si>
  <si>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</si>
  <si>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</si>
  <si>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</si>
  <si>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</si>
  <si>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</si>
  <si>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</si>
  <si>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</si>
  <si>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</si>
  <si>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</si>
  <si>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</si>
  <si>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</si>
  <si>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</si>
  <si>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</si>
  <si>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</si>
  <si>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</si>
  <si>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</si>
  <si>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</si>
  <si>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</si>
  <si>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</si>
  <si>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</si>
  <si>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</si>
  <si>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</si>
  <si>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</si>
  <si>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</si>
  <si>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</si>
  <si>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</si>
  <si>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</si>
  <si>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</si>
  <si>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</si>
  <si>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</si>
  <si>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</si>
  <si>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</si>
  <si>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</si>
  <si>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</si>
  <si>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</si>
  <si>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</si>
  <si>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</si>
  <si>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</si>
  <si>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</si>
  <si>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</si>
  <si>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</si>
  <si>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</si>
  <si>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</si>
  <si>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</si>
  <si>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</si>
  <si>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</si>
  <si>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</si>
  <si>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</si>
  <si>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</si>
  <si>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</si>
  <si>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</si>
  <si>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</si>
  <si>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</si>
  <si>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</si>
  <si>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</si>
  <si>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</si>
  <si>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</si>
  <si>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</si>
  <si>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</si>
  <si>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</si>
  <si>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</si>
  <si>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</si>
  <si>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</si>
  <si>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</si>
  <si>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</si>
  <si>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</si>
  <si>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</si>
  <si>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</si>
  <si>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</si>
  <si>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</si>
  <si>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</si>
  <si>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</si>
  <si>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</si>
  <si>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</si>
  <si>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</si>
  <si>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</si>
  <si>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</si>
  <si>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</si>
  <si>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</si>
  <si>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</si>
  <si>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</si>
  <si>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</si>
  <si>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</si>
  <si>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</si>
  <si>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</si>
  <si>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</si>
  <si>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</si>
  <si>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</si>
  <si>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</si>
  <si>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</si>
  <si>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</si>
  <si>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</si>
  <si>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</si>
  <si>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</si>
  <si>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</si>
  <si>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</si>
  <si>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</si>
  <si>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</si>
  <si>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</si>
  <si>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</si>
  <si>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</si>
  <si>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</si>
  <si>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</si>
  <si>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</si>
  <si>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</si>
  <si>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</si>
  <si>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</si>
  <si>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</si>
  <si>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</si>
  <si>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</si>
  <si>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</si>
  <si>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</si>
  <si>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</si>
  <si>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</si>
  <si>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</si>
  <si>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</si>
  <si>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</si>
  <si>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</si>
  <si>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</si>
  <si>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</si>
  <si>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</si>
  <si>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</si>
  <si>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</si>
  <si>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</si>
  <si>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</si>
  <si>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</si>
  <si>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</si>
  <si>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</si>
  <si>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</si>
  <si>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</si>
  <si>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</si>
  <si>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</si>
  <si>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</si>
  <si>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</si>
  <si>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</si>
  <si>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</si>
  <si>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</si>
  <si>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</si>
  <si>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</si>
  <si>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</si>
  <si>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</si>
  <si>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</si>
  <si>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</si>
  <si>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</si>
  <si>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</si>
  <si>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</si>
  <si>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</si>
  <si>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</si>
  <si>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</si>
  <si>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</si>
  <si>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</si>
  <si>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</si>
  <si>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</si>
  <si>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</si>
  <si>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</si>
  <si>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</si>
  <si>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</si>
  <si>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</si>
  <si>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</si>
  <si>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</si>
  <si>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</si>
  <si>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</si>
  <si>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</si>
  <si>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</si>
  <si>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</si>
  <si>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</si>
  <si>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</si>
  <si>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</si>
  <si>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</si>
  <si>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</si>
  <si>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</si>
  <si>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</si>
  <si>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</si>
  <si>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</si>
  <si>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</si>
  <si>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</si>
  <si>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</si>
  <si>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</si>
  <si>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</si>
  <si>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</si>
  <si>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</si>
  <si>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</si>
  <si>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</si>
  <si>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</si>
  <si>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</si>
  <si>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</si>
  <si>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</si>
  <si>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</si>
  <si>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</si>
  <si>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</si>
  <si>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</si>
  <si>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</si>
  <si>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</si>
  <si>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</si>
  <si>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</si>
  <si>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</si>
  <si>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</si>
  <si>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</si>
  <si>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</si>
  <si>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</si>
  <si>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</si>
  <si>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</si>
  <si>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</si>
  <si>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</si>
  <si>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</si>
  <si>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</si>
  <si>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</si>
  <si>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</si>
  <si>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</si>
  <si>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</si>
  <si>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</si>
  <si>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</si>
  <si>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</si>
  <si>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</si>
  <si>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</si>
  <si>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</si>
  <si>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</si>
  <si>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</si>
  <si>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</si>
  <si>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</si>
  <si>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</si>
  <si>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</si>
  <si>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</si>
  <si>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</si>
  <si>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</si>
  <si>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</si>
  <si>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</si>
  <si>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</si>
  <si>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</si>
  <si>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</si>
  <si>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</si>
  <si>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</si>
  <si>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</si>
  <si>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</si>
  <si>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</si>
  <si>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</si>
  <si>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</si>
  <si>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</si>
  <si>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</si>
  <si>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</si>
  <si>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</si>
  <si>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</si>
  <si>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</si>
  <si>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</si>
  <si>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</si>
  <si>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</si>
  <si>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</si>
  <si>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</si>
  <si>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</si>
  <si>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</si>
  <si>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</si>
  <si>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</si>
  <si>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</si>
  <si>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</si>
  <si>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</si>
  <si>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</si>
  <si>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</si>
  <si>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</si>
  <si>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</si>
  <si>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</si>
  <si>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</si>
  <si>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</si>
  <si>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</si>
  <si>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</si>
  <si>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</si>
  <si>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</si>
  <si>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</si>
  <si>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</si>
  <si>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</si>
  <si>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</si>
  <si>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</si>
  <si>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</si>
  <si>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</si>
  <si>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</si>
  <si>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</si>
  <si>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</si>
  <si>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</si>
  <si>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</si>
  <si>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</si>
  <si>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</si>
  <si>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</si>
  <si>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</si>
  <si>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</si>
  <si>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</si>
  <si>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</si>
  <si>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</si>
  <si>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</si>
  <si>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</si>
  <si>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</si>
  <si>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</si>
  <si>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</si>
  <si>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</si>
  <si>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</si>
  <si>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</si>
  <si>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</si>
  <si>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</si>
  <si>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</si>
  <si>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</si>
  <si>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</si>
  <si>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</si>
  <si>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</si>
  <si>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</si>
  <si>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</si>
  <si>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</si>
  <si>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</si>
  <si>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</si>
  <si>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</si>
  <si>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</si>
  <si>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</si>
  <si>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</si>
  <si>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</si>
  <si>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</si>
  <si>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</si>
  <si>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</si>
  <si>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</si>
  <si>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</si>
  <si>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</si>
  <si>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</si>
  <si>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</si>
  <si>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</si>
  <si>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</si>
  <si>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</si>
  <si>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</si>
  <si>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</si>
  <si>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</si>
  <si>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</si>
  <si>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</si>
  <si>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</si>
  <si>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</si>
  <si>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</si>
  <si>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</si>
  <si>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</si>
  <si>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</si>
  <si>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</si>
  <si>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</si>
  <si>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</si>
  <si>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</si>
  <si>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</si>
  <si>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</si>
  <si>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</si>
  <si>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</si>
  <si>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</si>
  <si>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</si>
  <si>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</si>
  <si>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</si>
  <si>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</si>
  <si>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</si>
  <si>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</si>
  <si>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</si>
  <si>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</si>
  <si>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</si>
  <si>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</si>
  <si>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</si>
  <si>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</si>
  <si>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</si>
  <si>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</si>
  <si>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</si>
  <si>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</si>
  <si>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</si>
  <si>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</si>
  <si>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</si>
  <si>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</si>
  <si>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</si>
  <si>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</si>
  <si>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</si>
  <si>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</si>
  <si>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</si>
  <si>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</si>
  <si>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</si>
  <si>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</si>
  <si>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</si>
  <si>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</si>
  <si>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</si>
  <si>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</si>
  <si>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</si>
  <si>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</si>
  <si>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</si>
  <si>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</si>
  <si>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</si>
  <si>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</si>
  <si>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</si>
  <si>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</si>
  <si>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</si>
  <si>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</si>
  <si>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</si>
  <si>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</si>
  <si>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</si>
  <si>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</si>
  <si>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</si>
  <si>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</si>
  <si>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</si>
  <si>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</si>
  <si>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</si>
  <si>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</si>
  <si>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</si>
  <si>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</si>
  <si>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</si>
  <si>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</si>
  <si>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</si>
  <si>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</si>
  <si>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</si>
  <si>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</si>
  <si>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</si>
  <si>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</si>
  <si>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</si>
  <si>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</si>
  <si>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</si>
  <si>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</si>
  <si>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</si>
  <si>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</si>
  <si>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</si>
  <si>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</si>
  <si>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</si>
  <si>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</si>
  <si>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</si>
  <si>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</si>
  <si>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</si>
  <si>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</si>
  <si>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</si>
  <si>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</si>
  <si>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</si>
  <si>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</si>
  <si>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</si>
  <si>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</si>
  <si>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</si>
  <si>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</si>
  <si>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</si>
  <si>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</si>
  <si>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</si>
  <si>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</si>
  <si>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</si>
  <si>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</si>
  <si>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</si>
  <si>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</si>
  <si>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</si>
  <si>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</si>
  <si>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</si>
  <si>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</si>
  <si>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</si>
  <si>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</si>
  <si>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</si>
  <si>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</si>
  <si>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</si>
  <si>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</si>
  <si>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</si>
  <si>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</si>
  <si>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</si>
  <si>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</si>
  <si>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</si>
  <si>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</si>
  <si>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</si>
  <si>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</si>
  <si>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</si>
  <si>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</si>
  <si>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</si>
  <si>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</si>
  <si>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</si>
  <si>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</si>
  <si>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</si>
  <si>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</si>
  <si>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</si>
  <si>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</si>
  <si>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</si>
  <si>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</si>
  <si>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</si>
  <si>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</si>
  <si>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</si>
  <si>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</si>
  <si>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</si>
  <si>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</si>
  <si>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</si>
  <si>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</si>
  <si>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</si>
  <si>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</si>
  <si>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</si>
  <si>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</si>
  <si>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</si>
  <si>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</si>
  <si>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</si>
  <si>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</si>
  <si>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</si>
  <si>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</si>
  <si>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</si>
  <si>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</si>
  <si>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</si>
  <si>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</si>
  <si>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</si>
  <si>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</si>
  <si>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mak2309</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</si>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</sst>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296.1886033564806</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0.50928622685023583</v>
      </c>
      <c r="H3" s="136">
        <v>45958.608993055554</v>
      </c>
      <c r="I3" s="134" t="str">
        <f>IFERROR(VLOOKUP(D3,DB!A:F,6,0),"")</f>
        <v>SCECO</v>
      </c>
      <c r="J3" s="134" t="str">
        <f>IFERROR(VLOOKUP(D3,DB!A:G,7,0),"")</f>
        <v>Good</v>
      </c>
      <c r="K3" s="169" t="s">
        <v>39024</v>
      </c>
      <c r="L3" s="139" t="str">
        <f>IFERROR(VLOOKUP(D3,DB!A:I,9,0),"")</f>
        <v>Latis</v>
      </c>
    </row>
    <row r="4" spans="1:15" ht="15" customHeight="1">
      <c r="A4" s="133" t="s">
        <v>39025</v>
      </c>
      <c r="B4" s="134" t="str">
        <f>IFERROR(VLOOKUP(D4,DB!A:K,11,0),"")</f>
        <v>R1</v>
      </c>
      <c r="C4" s="134">
        <v>1</v>
      </c>
      <c r="D4" s="170" t="s">
        <v>12294</v>
      </c>
      <c r="E4" s="135" t="s">
        <v>39021</v>
      </c>
      <c r="F4" s="136">
        <v>45958.62903935185</v>
      </c>
      <c r="G4" s="137">
        <f ca="1">IFERROR(NOW()-F4,"")</f>
        <v>0.50798993055650499</v>
      </c>
      <c r="H4" s="136">
        <v>45958.621400462966</v>
      </c>
      <c r="I4" s="134" t="str">
        <f>IFERROR(VLOOKUP(D4,DB!A:F,6,0),"")</f>
        <v>SCECO</v>
      </c>
      <c r="J4" s="134" t="str">
        <f>IFERROR(VLOOKUP(D4,DB!A:G,7,0),"")</f>
        <v>Dead</v>
      </c>
      <c r="K4" s="169" t="s">
        <v>39026</v>
      </c>
      <c r="L4" s="139" t="str">
        <f>IFERROR(VLOOKUP(D4,DB!A:I,9,0),"")</f>
        <v>Latis</v>
      </c>
    </row>
    <row r="5" spans="1:15" ht="15" customHeight="1">
      <c r="A5" s="180" t="s">
        <v>39027</v>
      </c>
      <c r="B5" s="134" t="str">
        <f>IFERROR(VLOOKUP(D5,DB!A:K,11,0),"")</f>
        <v>R1</v>
      </c>
      <c r="C5" s="134">
        <v>3</v>
      </c>
      <c r="D5" s="134" t="s">
        <v>19779</v>
      </c>
      <c r="E5" s="135" t="s">
        <v>39021</v>
      </c>
      <c r="F5" s="182">
        <v>45959.041087962964</v>
      </c>
      <c r="G5" s="181">
        <f ca="1">IFERROR(NOW()-F5,"")</f>
        <v>9.5941319443227258E-2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82">
        <v>45959.085868055554</v>
      </c>
      <c r="G6" s="181">
        <f ca="1">IFERROR(NOW()-F6,"")</f>
        <v>5.1161226852855179E-2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2"/>
      <c r="G7" s="181">
        <f ca="1">IFERROR(NOW()-F7,"")</f>
        <v>45959.137029282407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45959.137029282407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45959.137029282407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45959.137029282407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45959.137029282407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45959.137029282407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45959.137029282407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45959.137029282407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45959.137029282407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45959.137029282407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45959.137029282407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45959.137029282407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45959.137029282407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45959.137029282407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45959.137029282407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45959.137029282407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45959.137029282407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45959.137029282407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45959.137029282407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45959.137029282407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45959.137029282407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45959.137029282407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45959.137029282407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45959.137029282407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45959.137029282407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45959.137029282407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45959.137029282407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45959.137029282407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45959.137029282407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45959.137029282407</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45959.137029282407</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134.13719131944526</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0.39494594907591818</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0.36076770833460614</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0.19913576389080845</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45959.137029282407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45959.137029282407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45959.137029282407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45959.137029282407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45959.137029282407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45959.137029282407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45959.137029282407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45959.137029282407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45959.137029282407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45959.137029282407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45959.137029282407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45959.137029282407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45959.137029282407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45959.137029282407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45959.137029282407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45959.137029282407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45959.137029282407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45959.137029282407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45959.137029282407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45959.137029282407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45959.137029282407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45959.137029282407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45959.137029282407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45959.137029282407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45959.137029282407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45959.137029282407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45959.137029282407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45959.137029282407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45959.137029282407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45959.137029282407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45959.137029282407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45959.137029282407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45959.137029282407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45959.137029282407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45959.137029282407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45959.137029282407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45959.137029282407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45959.137029282407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45959.137029282407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45959.137029282407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45959.137029282407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45959.137029282407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45959.137029282407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45959.137029282407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45959.137029282407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45959.137029282407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45959.137029282407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45959.137029282407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45959.137029282407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45959.137029282407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45959.137029282407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45959.137029282407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45959.137029282407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45959.137029282407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45959.137029282407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45959.137029282407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45959.137029282407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45959.137029282407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45959.137029282407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45959.137029282407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45959.137029282407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45959.137029282407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45959.137029282407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45959.137029282407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45959.137029282407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45959.137029282407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45959.137029282407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45959.137029282407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45959.137029282407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45959.137029282407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45959.137029282407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45959.137029282407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45959.137029282407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45959.137029282407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45959.137029282407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45959.137029282407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45959.137029282407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45959.137029282407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45959.137029282407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45959.137029282407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45959.137029282407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45959.137029282407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45959.137029282407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45959.137029282407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45959.137029282407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45959.137029282407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45959.137029282407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45959.137029282407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45959.137029282407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45959.137029282407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45959.137029282407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45959.137029282407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45959.137029282407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45959.137029282407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45959.137029282407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45959.137029282407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45959.137029282407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45959.137029282407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45959.137029282407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45959.137029282407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45959.137029282407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45959.137029282407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45959.137029282407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45959.137029282407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45959.137029282407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45959.137029282407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45959.137029282407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45959.137029282407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45959.137029282407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45959.137029282407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45959.137029282407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45959.137029282407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45959.137029282407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45959.137029282407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45959.137029282407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45959.137029282407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45959.137029282407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45959.137029282407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45959.137029282407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45959.137029282407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45959.137029282407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45959.137029282407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45959.137029282407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45959.137029282407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45959.137029282407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45959.137029282407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45959.137029282407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45959.137029282407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45959.137029282407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45959.137029282407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45959.137029282407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45959.137029282407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45959.137029282407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45959.137029282407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45959.137029282407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45959.137029282407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45959.137029282407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45959.137029282407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45959.137029282407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45959.137029282407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45959.137029282407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45959.137029282407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45959.137029282407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45959.137029282407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45959.137029282407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45959.137029282407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45959.137029282407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45959.137029282407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45959.137029282407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45959.137029282407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45959.137029282407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45959.137029282407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45959.137029282407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45959.137029282407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45959.137029282407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45959.137029282407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45959.137029282407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45959.137029282407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45959.137029282407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45959.137029282407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45959.137029282407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45959.137029282407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45959.137029282407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45959.137029282407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45959.137029282407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45959.137029282407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45959.137029282407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45959.137029282407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45959.137029282407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45959.137029282407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45959.137029282407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45959.137029282407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45959.137029282407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45959.137029282407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45959.137029282407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45959.137029282407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45959.137029282407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45959.137029282407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45959.137029282407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45959.137029282407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45959.137029282407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45959.137029282407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45959.137029282407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45959.137029282407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45959.137029282407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45959.137029282407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45959.137029282407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45959.137029282407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45959.137029282407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45959.137029282407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79"/>
      <c r="E2" s="18"/>
      <c r="F2" s="20"/>
      <c r="G2" s="21">
        <f t="shared" ref="G2:G3" ca="1" si="0">IFERROR(NOW()-F2,"-")</f>
        <v>45959.137029282407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45959.137029282407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45959.137029282407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45959.137029282407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45959.137029282407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45959.137029282407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45959.137029282407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45959.137029282407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45959.137029282407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45959.137029282407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45959.137029282407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45959.137029282407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45959.137029282407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45959.137029282407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45959.137029282407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45959.137029282407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45959.137029282407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45959.137029282407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45959.137029282407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45959.137029282407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45959.137029282407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45959.137029282407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45959.137029282407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45959.137029282407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45959.137029282407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45959.137029282407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45959.137029282407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45959.137029282407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45959.137029282407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45959.137029282407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45959.137029282407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45959.137029282407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45959.137029282407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45959.137029282407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45959.137029282407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45959.137029282407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45959.137029282407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45959.137029282407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45959.137029282407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45959.137029282407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45959.137029282407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45959.137029282407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45959.137029282407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45959.137029282407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45959.137029282407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45959.137029282407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45959.137029282407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45959.137029282407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45959.137029282407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45959.137029282407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45959.137029282407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45959.137029282407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45959.137029282407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45959.137029282407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45959.137029282407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45959.137029282407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45959.137029282407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45959.137029282407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45959.137029282407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45959.137029282407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45959.137029282407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45959.137029282407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45959.137029282407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45959.137029282407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45959.137029282407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45959.137029282407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45959.137029282407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45959.137029282407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45959.137029282407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45959.137029282407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45959.137029282407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45959.137029282407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45959.137029282407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45959.137029282407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45959.137029282407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45959.137029282407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45959.137029282407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45959.137029282407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45959.137029282407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45959.137029282407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45959.137029282407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45959.137029282407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45959.137029282407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45959.137029282407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45959.137029282407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45959.137029282407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45959.137029282407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45959.137029282407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45959.137029282407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45959.137029282407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45959.137029282407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45959.137029282407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45959.137029282407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45959.137029282407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45959.137029282407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45959.137029282407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45959.137029282407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45959.137029282407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45959.137029282407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45959.137029282407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45959.137029282407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45959.137029282407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45959.137029282407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45959.137029282407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45959.137029282407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45959.137029282407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45959.137029282407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45959.137029282407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45959.137029282407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45959.137029282407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45959.137029282407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45959.137029282407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45959.137029282407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45959.137029282407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45959.137029282407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45959.137029282407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45959.137029282407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45959.137029282407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45959.137029282407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45959.137029282407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45959.137029282407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45959.137029282407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45959.137029282407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45959.137029282407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45959.137029282407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45959.137029282407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45959.137029282407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45959.137029282407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45959.137029282407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45959.137029282407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45959.137029282407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45959.137029282407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45959.137029282407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45959.137029282407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45959.137029282407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45959.137029282407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45959.137029282407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45959.137029282407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45959.137029282407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45959.137029282407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45959.137029282407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45959.137029282407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45959.137029282407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45959.137029282407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45959.137029282407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45959.137029282407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45959.137029282407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45959.137029282407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45959.137029282407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45959.137029282407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45959.137029282407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45959.137029282407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45959.137029282407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45959.137029282407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45959.137029282407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45959.137029282407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45959.137029282407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45959.137029282407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45959.137029282407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45959.137029282407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45959.137029282407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45959.137029282407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45959.137029282407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45959.137029282407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45959.137029282407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45959.137029282407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45959.137029282407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45959.137029282407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45959.137029282407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45959.137029282407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45959.137029282407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45959.137029282407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45959.137029282407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45959.137029282407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45959.137029282407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45959.137029282407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45959.137029282407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45959.137029282407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45959.137029282407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45959.137029282407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45959.137029282407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45959.137029282407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45959.137029282407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45959.137029282407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45959.137029282407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45959.137029282407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45959.137029282407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45959.137029282407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45959.137029282407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45959.137029282407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45959.137029282407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45959.137029282407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45959.137029282407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45959.137029282407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45959.137029282407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45959.137029282407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45959.137029282407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45959.137029282407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45959.137029282407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45959.137029282407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45959.137029282407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45959.137029282407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45959.137029282407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45959.137029282407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45959.137029282407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45959.137029282407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45959.137029282407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45959.137029282407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45959.137029282407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45959.137029282407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45959.137029282407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45959.137029282407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45959.137029282407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45959.137029282407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45959.137029282407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45959.137029282407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45959.137029282407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45959.137029282407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45959.137029282407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45959.137029282407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45959.137029282407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45959.137029282407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45959.137029282407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45959.137029282407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45959.137029282407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45959.137029282407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45959.137029282407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45959.137029282407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45959.137029282407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45959.137029282407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45959.137029282407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45959.137029282407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45959.137029282407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45959.137029282407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45959.137029282407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45959.137029282407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45959.137029282407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45959.137029282407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45959.137029282407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45959.137029282407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45959.137029282407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45959.137029282407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45959.137029282407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45959.137029282407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45959.137029282407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45959.137029282407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45959.137029282407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45959.137029282407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45959.137029282407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45959.137029282407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45959.137029282407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45959.137029282407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45959.137029282407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45959.137029282407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45959.137029282407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45959.137029282407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45959.137029282407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45959.137029282407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45959.137029282407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45959.137029282407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45959.137029282407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45959.137029282407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45959.137029282407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45959.137029282407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45959.137029282407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45959.137029282407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45959.137029282407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45959.137029282407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45959.137029282407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45959.137029282407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45959.137029282407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45959.137029282407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45959.137029282407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45959.137029282407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45959.137029282407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45959.137029282407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45959.137029282407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45959.137029282407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45959.137029282407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45959.137029282407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45959.137029282407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45959.137029282407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45959.137029282407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45959.137029282407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45959.137029282407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45959.137029282407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45959.137029282407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45959.137029282407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45959.137029282407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45959.137029282407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45959.137029282407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45959.137029282407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45959.137029282407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45959.137029282407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45959.137029282407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45959.137029282407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45959.137029282407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45959.137029282407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45959.137029282407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45959.137029282407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45959.137029282407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45959.137029282407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45959.137029282407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45959.137029282407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45959.137029282407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45959.137029282407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45959.137029282407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45959.137029282407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45959.137029282407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45959.137029282407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45959.137029282407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45959.137029282407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45959.137029282407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45959.137029282407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45959.137029282407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45959.137029282407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45959.137029282407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45959.137029282407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45959.137029282407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45959.137029282407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45959.137029282407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45959.137029282407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45959.137029282407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45959.137029282407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45959.137029282407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45959.137029282407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45959.137029282407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45959.137029282407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45959.137029282407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45959.137029282407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45959.137029282407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45959.137029282407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45959.137029282407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45959.137029282407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45959.137029282407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45959.137029282407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45959.137029282407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45959.137029282407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45959.137029282407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45959.137029282407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45959.137029282407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45959.137029282407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45959.137029282407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45959.137029282407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45959.137029282407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45959.137029282407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45959.137029282407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45959.137029282407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45959.137029282407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45959.137029282407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45959.137029282407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45959.137029282407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45959.137029282407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45959.137029282407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45959.137029282407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45959.137029282407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45959.137029282407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45959.137029282407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45959.137029282407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45959.137029282407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45959.137029282407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45959.137029282407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45959.137029282407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45959.137029282407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45959.137029282407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45959.137029282407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45959.137029282407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45959.137029282407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45959.137029282407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45959.137029282407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45959.137029282407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45959.137029282407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45959.137029282407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45959.137029282407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45959.137029282407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45959.137029282407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45959.137029282407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45959.137029282407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45959.137029282407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45959.137029282407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45959.137029282407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45959.137029282407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45959.137029282407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45959.137029282407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45959.137029282407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45959.137029282407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45959.137029282407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45959.137029282407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45959.137029282407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45959.137029282407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45959.137029282407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45959.137029282407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45959.137029282407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45959.137029282407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45959.137029282407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45959.137029282407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45959.137029282407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45959.137029282407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45959.137029282407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45959.137029282407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45959.137029282407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45959.137029282407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45959.137029282407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45959.137029282407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45959.137029282407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45959.137029282407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45959.137029282407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45959.137029282407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45959.137029282407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45959.137029282407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45959.137029282407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45959.137029282407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45959.137029282407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45959.137029282407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45959.137029282407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45959.137029282407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45959.137029282407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45959.137029282407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45959.137029282407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45959.137029282407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45959.137029282407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45959.137029282407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45959.137029282407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45959.137029282407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45959.137029282407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45959.137029282407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45959.137029282407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45959.137029282407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45959.137029282407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45959.137029282407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45959.137029282407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45959.137029282407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45959.137029282407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45959.137029282407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45959.137029282407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45959.137029282407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45959.137029282407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45959.137029282407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45959.137029282407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45959.137029282407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45959.137029282407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45959.137029282407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45959.137029282407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45959.137029282407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45959.137029282407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45959.137029282407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45959.137029282407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45959.137029282407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45959.137029282407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45959.137029282407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45959.137029282407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45959.137029282407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45959.137029282407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45959.137029282407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45959.137029282407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45959.137029282407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45959.137029282407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45959.137029282407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45959.137029282407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45959.137029282407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45959.137029282407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45959.137029282407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45959.137029282407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45959.137029282407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45959.137029282407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45959.137029282407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45959.137029282407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45959.137029282407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45959.137029282407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45959.137029282407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45959.137029282407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45959.137029282407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45959.137029282407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45959.137029282407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45959.137029282407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45959.137029282407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45959.137029282407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45959.137029282407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45959.137029282407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45959.137029282407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45959.137029282407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45959.137029282407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45959.137029282407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45959.137029282407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45959.137029282407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45959.137029282407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45959.137029282407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45959.137029282407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45959.137029282407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45959.137029282407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45959.137029282407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45959.137029282407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45959.137029282407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45959.137029282407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45959.137029282407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45959.137029282407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45959.137029282407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45959.137029282407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45959.137029282407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45959.137029282407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45959.137029282407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45959.137029282407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45959.137029282407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45959.137029282407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45959.137029282407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45959.137029282407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45959.137029282407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45959.137029282407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45959.137029282407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45959.137029282407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45959.137029282407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45959.137029282407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45959.137029282407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45959.137029282407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45959.137029282407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45959.137029282407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45959.137029282407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45959.137029282407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45959.137029282407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45959.137029282407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45959.137029282407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45959.137029282407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45959.137029282407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45959.137029282407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45959.137029282407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45959.137029282407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45959.137029282407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45959.137029282407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45959.137029282407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45959.137029282407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45959.137029282407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45959.137029282407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45959.137029282407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45959.137029282407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45959.137029282407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45959.137029282407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45959.137029282407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45959.137029282407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45959.137029282407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45959.137029282407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45959.137029282407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45959.137029282407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45959.137029282407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45959.137029282407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45959.137029282407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45959.137029282407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45959.137029282407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45959.137029282407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45959.137029282407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45959.137029282407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45959.137029282407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45959.137029282407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45959.137029282407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45959.137029282407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45959.137029282407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45959.137029282407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45959.137029282407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45959.137029282407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45959.137029282407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45959.137029282407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45959.137029282407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45959.137029282407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45959.137029282407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45959.137029282407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45959.137029282407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45959.137029282407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45959.137029282407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45959.137029282407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45959.137029282407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45959.137029282407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45959.137029282407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45959.137029282407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45959.137029282407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45959.137029282407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45959.137029282407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45959.137029282407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45959.137029282407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45959.137029282407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45959.137029282407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45959.137029282407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45959.137029282407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45959.137029282407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45959.137029282407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45959.137029282407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45959.137029282407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45959.137029282407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45959.137029282407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45959.137029282407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45959.137029282407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45959.137029282407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45959.137029282407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45959.137029282407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45959.137029282407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45959.137029282407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45959.137029282407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45959.137029282407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45959.137029282407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45959.137029282407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45959.137029282407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45959.137029282407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45959.137029282407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45959.137029398145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45959.137029398145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45959.137029398145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45959.137029398145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45959.137029398145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45959.137029398145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45959.137029398145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45959.137029398145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45959.137029398145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45959.137029398145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45959.137029398145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45959.137029398145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45959.137029398145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45959.137029398145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45959.137029398145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45959.137029398145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45959.137029398145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45959.137029398145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45959.137029398145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45959.137029398145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45959.137029398145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45959.137029398145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45959.137029398145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45959.137029398145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45959.137029398145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45959.137029398145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45959.137029398145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45959.137029398145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45959.137029398145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45959.137029398145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45959.137029398145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45959.137029398145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45959.137029398145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45959.137029398145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45959.137029398145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45959.137029398145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45959.137029398145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45959.137029398145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45959.137029398145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45959.137029398145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45959.137029398145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45959.137029398145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45959.137029398145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45959.137029398145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45959.137029398145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45959.137029398145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45959.137029398145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45959.137029398145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45959.137029398145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45959.137029398145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45959.137029398145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45959.137029398145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45959.137029398145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45959.137029398145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45959.137029398145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45959.137029398145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45959.137029398145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45959.137029398145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45959.137029398145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45959.137029398145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45959.137029398145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45959.137029398145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45959.137029398145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45959.137029398145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45959.137029398145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45959.137029398145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45959.137029398145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45959.137029398145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45959.137029398145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45959.137029398145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45959.137029398145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45959.137029398145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45959.137029398145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45959.137029398145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45959.137029398145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45959.137029398145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45959.137029398145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45959.137029398145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45959.137029398145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45959.137029398145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45959.137029398145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45959.137029398145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45959.137029398145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45959.137029398145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45959.137029398145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45959.137029398145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45959.137029398145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45959.137029398145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45959.137029398145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45959.137029398145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45959.137029398145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45959.137029398145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45959.137029398145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45959.137029398145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45959.137029398145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45959.137029398145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45959.137029398145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45959.137029398145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45959.137029398145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45959.137029398145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45959.137029398145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45959.137029398145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45959.137029398145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45959.137029398145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45959.137029398145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45959.137029398145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45959.137029398145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45959.137029398145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45959.137029398145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45959.137029398145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45959.137029398145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45959.137029398145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45959.137029398145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45959.137029398145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45959.137029398145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45959.137029398145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45959.137029398145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45959.137029398145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45959.137029398145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45959.137029398145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45959.137029398145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45959.137029398145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45959.137029398145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45959.137029398145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45959.137029398145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45959.137029398145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45959.137029398145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45959.137029398145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45959.137029398145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45959.137029398145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45959.137029398145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45959.137029398145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45959.137029398145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45959.137029398145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45959.137029398145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45959.137029398145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45959.137029398145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45959.137029398145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45959.137029398145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45959.137029398145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45959.137029398145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45959.137029398145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45959.137029398145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45959.137029398145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45959.137029398145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45959.137029398145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45959.137029398145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45959.137029398145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45959.137029398145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45959.137029398145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45959.137029398145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45959.137029398145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45959.137029398145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45959.137029398145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45959.137029398145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45959.137029398145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45959.137029398145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45959.137029398145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45959.137029398145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45959.137029398145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45959.137029398145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45959.137029398145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45959.137029398145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45959.137029398145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45959.137029398145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45959.137029398145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45959.137029398145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45959.137029398145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45959.137029398145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45959.137029398145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45959.137029398145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45959.137029398145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45959.137029398145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45959.137029398145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45959.137029398145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45959.137029398145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45959.137029398145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45959.137029398145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45959.137029398145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45959.137029398145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45959.137029398145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45959.137029398145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45959.137029398145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45959.137029398145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45959.137029398145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45959.137029398145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45959.137029398145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45959.137029398145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45959.137029398145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45959.137029398145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45959.137029398145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45959.137029398145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45959.137029398145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45959.137029398145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45959.137029398145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45959.137029398145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45959.137029398145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45959.137029398145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45959.137029398145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45959.137029398145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45959.137029398145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45959.137029398145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45959.137029398145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45959.137029398145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45959.137029398145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45959.137029398145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45959.137029398145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45959.137029398145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45959.137029398145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45959.137029398145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45959.137029398145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45959.137029398145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45959.137029398145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45959.137029398145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45959.137029398145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45959.137029398145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45959.137029398145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45959.137029398145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45959.137029398145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45959.137029398145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45959.137029398145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45959.137029398145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45959.137029398145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45959.137029398145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45959.137029398145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45959.137029398145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45959.137029398145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45959.137029398145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45959.137029398145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45959.137029398145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45959.137029398145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45959.137029398145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45959.137029398145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45959.137029398145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45959.137029398145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45959.137029398145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45959.137029398145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45959.137029398145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45959.137029398145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45959.137029398145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45959.137029398145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45959.137029398145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45959.137029398145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45959.137029398145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45959.137029398145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45959.137029398145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45959.137029398145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45959.137029398145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45959.137029398145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45959.137029398145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45959.137029398145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45959.137029398145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45959.137029398145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45959.137029398145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45959.137029398145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45959.137029398145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45959.137029398145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45959.137029398145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45959.137029398145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45959.137029398145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45959.137029398145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45959.137029398145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45959.137029398145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45959.137029398145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45959.137029398145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45959.137029398145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45959.137029398145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45959.137029398145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45959.137029398145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45959.137029398145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45959.137029398145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45959.137029398145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45959.137029398145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45959.137029398145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45959.137029398145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45959.137029398145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45959.137029398145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45959.137029398145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45959.137029398145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45959.137029398145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45959.137029398145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45959.137029398145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45959.137029398145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45959.137029398145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45959.137029398145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45959.137029398145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45959.137029398145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45959.137029398145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45959.137029398145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45959.137029398145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45959.137029398145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45959.137029398145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45959.137029398145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45959.137029398145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45959.137029398145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45959.137029398145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45959.137029398145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45959.137029398145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45959.137029398145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45959.137029398145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45959.137029398145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45959.137029398145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45959.137029398145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45959.137029398145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45959.137029398145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45959.137029398145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45959.137029398145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45959.137029398145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45959.137029398145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45959.137029398145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45959.137029398145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45959.137029398145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45959.137029398145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45959.137029398145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45959.137029398145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45959.137029398145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45959.137029398145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45959.137029398145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45959.137029398145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45959.137029398145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45959.137029398145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45959.137029398145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45959.137029398145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45959.137029398145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45959.137029398145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45959.137029398145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45959.137029398145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45959.137029398145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45959.137029398145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45959.137029398145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45959.137029398145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45959.137029398145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45959.137029398145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45959.137029398145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45959.137029398145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45959.137029398145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45959.137029398145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45959.137029398145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45959.137029398145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45959.137029398145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45959.137029398145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45959.137029398145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45959.137029398145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45959.137029398145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45959.137029398145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45959.137029398145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45959.137029398145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45959.137029398145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45959.137029398145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45959.137029398145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45959.137029398145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45959.137029398145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45959.137029398145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45959.137029398145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45959.137029398145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45959.137029398145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45959.137029398145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45959.137029398145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45959.137029398145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45959.137029398145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45959.137029398145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45959.137029398145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45959.137029398145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45959.137029398145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45959.137029398145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45959.137029398145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45959.137029398145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45959.137029398145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45959.137029398145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45959.137029398145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45959.137029398145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45959.137029398145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45959.137029398145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45959.137029398145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45959.137029398145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45959.137029398145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45959.137029398145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45959.137029398145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45959.137029398145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45959.137029398145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45959.137029398145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45959.137029398145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45959.137029398145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45959.137029398145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45959.137029398145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45959.137029398145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45959.137029398145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45959.137029398145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45959.137029398145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45959.137029398145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45959.137029398145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45959.137029398145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45959.137029398145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45959.137029398145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45959.137029398145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45959.137029398145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45959.137029398145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45959.137029398145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45959.137029398145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45959.137029398145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45959.137029398145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45959.137029398145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45959.137029398145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45959.137029398145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45959.137029398145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45959.137029398145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45959.137029398145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45959.137029398145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45959.137029398145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45959.137029398145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45959.137029398145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45959.137029398145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45959.137029398145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45959.137029398145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45959.137029398145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45959.137029398145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45959.137029398145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45959.137029398145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45959.137029398145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45959.137029398145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45959.137029398145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45959.137029398145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45959.137029398145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45959.137029398145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45959.137029398145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45959.137029398145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45959.137029398145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45959.137029398145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45959.137029398145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45959.137029398145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45959.137029398145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45959.137029398145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45959.137029398145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45959.137029398145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45959.137029398145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45959.137029398145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45959.137029398145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45959.137029398145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45959.137029398145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45959.137029398145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45959.137029398145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45959.137029398145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45959.137029398145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45959.137029398145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45959.137029398145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45959.137029398145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45959.137029398145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45959.137029398145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45959.137029398145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45959.137029398145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45959.137029398145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45959.137029398145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45959.137029398145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45959.137029398145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45959.137029398145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45959.137029398145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45959.137029398145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45959.137029398145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45959.137029398145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45959.137029398145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45959.137029398145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45959.137029398145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45959.137029398145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45959.137029398145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45959.137029398145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45959.137029398145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45959.137029398145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45959.137029398145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45959.137029398145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45959.137029398145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45959.137029398145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45959.137029398145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45959.137029398145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45959.137029398145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45959.137029398145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45959.137029398145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45959.137029398145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45959.137029398145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45959.137029398145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45959.137029398145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45959.137029398145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45959.137029398145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45959.137029398145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45959.137029398145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45959.137029398145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45959.137029398145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45959.137029398145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45959.137029398145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45959.137029398145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45959.137029398145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45959.137029398145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45959.137029398145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45959.137029398145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45959.137029398145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45959.137029398145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45959.137029398145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45959.137029398145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45959.137029398145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45959.137029398145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45959.137029398145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45959.137029398145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45959.137029398145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45959.137029398145</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255.65631168981054</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0.2613348379600211</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0.21272372685052687</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45959.137029282407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45959.137029282407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45959.137029282407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45959.137029282407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45959.137029282407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45959.137029282407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45959.137029282407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45959.137029282407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45959.137029282407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45959.137029282407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45959.137029282407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45959.137029282407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45959.137029282407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45959.137029282407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45959.137029282407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45959.137029282407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45959.137029282407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45959.137029282407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45959.137029282407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45959.137029282407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45959.137029282407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45959.137029282407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45959.137029282407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45959.137029282407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45959.137029282407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45959.137029282407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45959.137029282407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45959.137029282407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45959.137029282407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45959.137029282407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45959.137029282407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45959.137029282407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45959.137029282407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45959.137029282407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45959.137029282407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45959.137029282407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45959.137029282407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45959.137029282407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45959.137029282407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45959.137029282407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45959.137029282407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45959.137029282407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45959.137029282407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45959.137029282407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45959.137029282407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45959.137029282407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45959.137029282407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45959.137029282407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45959.137029282407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45959.137029282407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45959.137029282407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45959.137029282407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45959.137029282407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45959.137029282407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45959.137029282407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45959.137029282407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45959.137029282407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45959.137029282407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45959.137029282407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45959.137029282407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45959.137029282407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45959.137029282407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45959.137029282407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45959.137029282407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45959.137029282407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45959.137029282407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45959.137029282407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45959.137029282407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45959.137029282407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45959.137029282407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45959.137029282407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45959.137029282407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45959.137029282407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45959.137029282407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45959.137029282407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45959.137029282407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45959.137029282407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45959.137029282407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45959.137029282407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45959.137029282407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45959.137029282407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45959.137029282407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45959.137029282407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45959.137029282407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45959.137029282407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45959.137029282407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45959.137029282407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45959.137029282407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45959.137029282407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45959.137029282407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45959.137029282407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45959.137029282407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45959.137029282407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45959.137029282407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45959.137029282407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45959.137029282407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45959.137029282407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45959.137029282407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45959.137029282407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45959.137029282407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45959.137029282407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45959.137029282407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45959.137029282407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45959.137029282407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45959.137029282407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45959.137029282407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45959.137029282407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45959.137029282407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45959.137029282407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45959.137029282407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45959.137029282407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45959.137029282407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45959.137029282407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45959.137029282407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45959.137029282407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45959.137029282407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45959.137029282407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45959.137029282407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45959.137029282407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45959.137029282407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45959.137029282407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45959.137029282407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45959.137029282407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45959.137029282407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45959.137029282407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45959.137029282407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45959.137029282407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45959.137029282407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45959.137029282407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45959.137029282407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45959.137029282407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45959.137029282407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45959.137029282407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45959.137029282407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45959.137029282407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45959.137029282407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45959.137029282407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45959.137029282407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45959.137029282407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45959.137029282407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45959.137029282407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45959.137029282407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45959.137029282407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45959.137029282407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45959.137029282407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45959.137029282407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45959.137029282407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45959.137029282407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45959.137029282407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45959.137029282407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45959.137029282407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45959.137029282407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45959.137029282407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45959.137029282407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45959.137029282407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45959.137029282407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45959.137029282407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45959.137029282407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45959.137029282407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45959.137029282407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45959.137029282407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45959.137029282407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45959.137029282407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45959.137029282407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45959.137029282407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45959.137029282407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45959.137029282407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45959.137029282407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45959.137029282407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45959.137029282407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45959.137029282407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45959.137029282407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45959.137029282407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45959.137029282407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45959.137029282407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45959.137029282407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45959.137029282407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67.304969097218418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32.948151967590093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10.475918171294325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4.8730671296652872E-2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45959.137029282407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45959.137029282407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45959.137029282407</v>
      </c>
      <c r="H8" s="153"/>
      <c r="I8" s="152" t="str">
        <f>IFERROR(VLOOKUP(D8,DB!A:F,6,0),"")</f>
        <v/>
      </c>
      <c r="J8" s="152" t="str">
        <f>IFERROR(VLOOKUP(D8,DB!A:G,7,0),"")</f>
        <v/>
      </c>
      <c r="K8" s="152"/>
      <c r="L8" s="152" t="str">
        <f>IFERROR(VLOOKUP(D8,DB!A:I,9,0),"")</f>
        <v/>
      </c>
    </row>
    <row r="9" spans="1:13" ht="15">
      <c r="A9" s="152"/>
      <c r="B9" s="152" t="str">
        <f>IFERROR(VLOOKUP(D9,DB!A:K,11,0),"")</f>
        <v>R5</v>
      </c>
      <c r="C9" s="152"/>
      <c r="D9" s="152" t="s">
        <v>39133</v>
      </c>
      <c r="E9" s="152"/>
      <c r="F9" s="153"/>
      <c r="G9" s="154">
        <f ca="1">IFERROR(NOW()-F9,"")</f>
        <v>45959.137029282407</v>
      </c>
      <c r="H9" s="153"/>
      <c r="I9" s="152" t="str">
        <f>IFERROR(VLOOKUP(D9,DB!A:F,6,0),"")</f>
        <v>SCECO</v>
      </c>
      <c r="J9" s="152" t="str">
        <f>IFERROR(VLOOKUP(D9,DB!A:G,7,0),"")</f>
        <v>Dead</v>
      </c>
      <c r="K9" s="152"/>
      <c r="L9" s="152" t="str">
        <f>IFERROR(VLOOKUP(D9,DB!A:I,9,0),"")</f>
        <v>Latis</v>
      </c>
    </row>
    <row r="10" spans="1:13" ht="15">
      <c r="A10" s="152"/>
      <c r="B10" s="152" t="str">
        <f>IFERROR(VLOOKUP(D10,DB!A:K,11,0),"")</f>
        <v/>
      </c>
      <c r="C10" s="152"/>
      <c r="D10" s="152"/>
      <c r="E10" s="152"/>
      <c r="F10" s="153"/>
      <c r="G10" s="154">
        <f ca="1">IFERROR(NOW()-F10,"")</f>
        <v>45959.137029282407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45959.137029282407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45959.137029282407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45959.137029282407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45959.137029282407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45959.137029282407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45959.137029282407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45959.137029282407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45959.137029282407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45959.137029282407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45959.137029282407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45959.137029282407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45959.137029282407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45959.137029282407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45959.137029282407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45959.137029282407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45959.137029282407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45959.137029282407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45959.137029282407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45959.137029282407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45959.137029282407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45959.137029282407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45959.137029282407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45959.137029282407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45959.137029282407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45959.137029282407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45959.137029282407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45959.137029282407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45959.137029282407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45959.137029282407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45959.137029282407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45959.137029282407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45959.137029282407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45959.137029282407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45959.137029282407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45959.137029282407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45959.137029282407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45959.137029282407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45959.137029282407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45959.137029282407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45959.137029282407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45959.137029282407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45959.137029282407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45959.137029282407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45959.137029282407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45959.137029282407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45959.137029282407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45959.137029282407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45959.137029282407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45959.137029282407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45959.137029282407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45959.137029282407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45959.137029282407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45959.137029282407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45959.137029282407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45959.137029282407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45959.137029282407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45959.137029282407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45959.137029282407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45959.137029282407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45959.137029282407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45959.137029282407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45959.137029282407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45959.137029282407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45959.137029282407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45959.137029282407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45959.137029282407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45959.137029282407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45959.137029282407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45959.137029282407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45959.137029282407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45959.137029282407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45959.137029282407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45959.137029282407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45959.137029282407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45959.137029282407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45959.137029282407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45959.137029282407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45959.137029282407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45959.137029282407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45959.137029282407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45959.137029282407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45959.137029282407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45959.137029282407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45959.137029282407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45959.137029282407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45959.137029282407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45959.137029282407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45959.137029282407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45959.137029282407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45959.137029282407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45959.137029282407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45959.137029282407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45959.137029282407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45959.137029282407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45959.137029282407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45959.137029282407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45959.137029282407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45959.137029282407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45959.137029282407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45959.137029282407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45959.137029282407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45959.137029282407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45959.137029282407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45959.137029282407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45959.137029282407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45959.137029282407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45959.137029282407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45959.137029282407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45959.137029282407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45959.137029282407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45959.137029282407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45959.137029282407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45959.137029282407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45959.137029282407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45959.137029282407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45959.137029282407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45959.137029282407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45959.137029282407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45959.137029282407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45959.137029282407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45959.137029282407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45959.137029282407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45959.137029282407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45959.137029282407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45959.137029282407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45959.137029282407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45959.137029282407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45959.137029282407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45959.137029282407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45959.137029282407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45959.137029282407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45959.137029282407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45959.137029282407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45959.137029282407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45959.137029282407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45959.137029282407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45959.137029282407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45959.137029282407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45959.137029282407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45959.137029282407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45959.137029282407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45959.137029282407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45959.137029282407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45959.137029282407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45959.137029282407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45959.137029282407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45959.137029282407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45959.137029282407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45959.137029282407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45959.137029282407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45959.137029282407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45959.137029282407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45959.137029282407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45959.137029282407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45959.137029282407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45959.137029282407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45959.137029282407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45959.137029282407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45959.137029282407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45959.137029282407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45959.137029282407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45959.137029282407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45959.137029282407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45959.137029282407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45959.137029282407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45959.137029282407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45959.137029282407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45959.137029282407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45959.137029282407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45959.137029282407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45959.137029282407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45959.137029282407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45959.137029282407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45959.137029282407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45959.137029282407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45959.137029282407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45959.137029282407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45959.137029282407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45959.137029282407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45959.137029282407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45959.137029282407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45959.137029282407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45959.137029282407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45959.137029282407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45959.137029282407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45959.137029282407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45959.137029282407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45959.137029282407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45959.137029282407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45959.137029282407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45959.137029282407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45959.137029282407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45959.137029282407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45959.137029282407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45959.137029282407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45959.137029282407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45959.137029282407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45959.137029282407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45959.137029282407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45959.137029282407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45959.137029282407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45959.137029282407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45959.137029282407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45959.137029282407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45959.137029282407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45959.137029282407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45959.137029282407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45959.137029282407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45959.137029282407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45959.137029282407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45959.137029282407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45959.137029282407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45959.137029282407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45959.137029282407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45959.137029282407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45959.137029282407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45959.137029282407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45959.137029282407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45959.137029282407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45959.137029282407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45959.137029282407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45959.137029282407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45959.137029282407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45959.137029282407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45959.137029282407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45959.137029282407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45959.137029282407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45959.137029282407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45959.137029282407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45959.137029282407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45959.137029282407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45959.137029282407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45959.137029282407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45959.137029282407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45959.137029282407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45959.137029282407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45959.137029282407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45959.137029282407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45959.137029282407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45959.137029282407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45959.137029282407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45959.137029282407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45959.137029282407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45959.137029282407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45959.137029282407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45959.137029282407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45959.137029282407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45959.137029282407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45959.137029282407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45959.137029282407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45959.137029282407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45959.137029282407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45959.137029282407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45959.137029282407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45959.137029282407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45959.137029282407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45959.137029282407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45959.137029282407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45959.137029282407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45959.137029282407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45959.137029282407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45959.137029282407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45959.137029282407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45959.137029282407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45959.137029282407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45959.137029282407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45959.137029282407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45959.137029282407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45959.137029282407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45959.137029282407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45959.137029282407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45959.137029282407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45959.137029282407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45959.137029282407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45959.137029282407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45959.137029282407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45959.137029282407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45959.137029282407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45959.137029282407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45959.137029282407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45959.137029282407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45959.137029282407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45959.137029282407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45959.137029282407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45959.137029282407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45959.137029282407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45959.137029282407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45959.137029282407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45959.137029282407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45959.137029282407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45959.137029282407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45959.137029282407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45959.137029282407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45959.137029282407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45959.137029282407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45959.137029282407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45959.137029282407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45959.137029282407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45959.137029282407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45959.137029282407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45959.137029282407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45959.137029282407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45959.137029282407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45959.137029282407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45959.137029282407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45959.137029282407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45959.137029282407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45959.137029282407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45959.137029282407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45959.137029282407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45959.137029282407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45959.137029282407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45959.137029282407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45959.137029282407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45959.137029282407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45959.137029282407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45959.137029282407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45959.137029282407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45959.137029282407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45959.137029282407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45959.137029282407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45959.137029282407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45959.137029282407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45959.137029282407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45959.137029282407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45959.137029282407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45959.137029282407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45959.137029282407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45959.137029282407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45959.137029282407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45959.137029282407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45959.137029282407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45959.137029282407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45959.137029282407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45959.137029282407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45959.137029282407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45959.137029282407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45959.137029282407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45959.137029282407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45959.137029282407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45959.137029282407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45959.137029282407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45959.137029282407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45959.137029282407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45959.137029282407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45959.137029282407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45959.137029282407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45959.137029282407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45959.137029282407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45959.137029282407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45959.137029282407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45959.137029282407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45959.137029282407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45959.137029282407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45959.137029282407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45959.137029282407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45959.137029282407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45959.137029282407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45959.137029282407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45959.137029282407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45959.137029282407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45959.137029282407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45959.137029282407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45959.137029282407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45959.137029282407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45959.137029282407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45959.137029282407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45959.137029282407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45959.137029282407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45959.137029282407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45959.137029282407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45959.137029282407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45959.137029282407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45959.137029282407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45959.137029282407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45959.137029282407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45959.137029282407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45959.137029282407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45959.137029282407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45959.137029282407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45959.137029282407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45959.137029282407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45959.137029282407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45959.137029282407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45959.137029282407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45959.137029282407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45959.137029282407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45959.137029282407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45959.137029282407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45959.137029282407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45959.137029282407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45959.137029282407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45959.137029282407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45959.137029282407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45959.137029282407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45959.137029282407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45959.137029282407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45959.137029282407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45959.137029282407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45959.137029282407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45959.137029282407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45959.137029282407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45959.137029282407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45959.137029282407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45959.137029282407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45959.137029282407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45959.137029282407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45959.137029282407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45959.137029282407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45959.137029282407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45959.137029282407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45959.137029282407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45959.137029282407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45959.137029282407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45959.137029282407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45959.137029282407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45959.137029282407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45959.137029282407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45959.137029282407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45959.137029282407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45959.137029282407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45959.137029282407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45959.137029282407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45959.137029282407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45959.137029282407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45959.137029282407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39134</v>
      </c>
      <c r="B2" s="173" t="str">
        <f>IFERROR(VLOOKUP(D2,DB!A:K,11,0),"")</f>
        <v>R6</v>
      </c>
      <c r="C2" s="174">
        <v>1</v>
      </c>
      <c r="D2" s="173" t="s">
        <v>34919</v>
      </c>
      <c r="E2" s="106" t="s">
        <v>39021</v>
      </c>
      <c r="F2" s="175">
        <v>45958.779328703706</v>
      </c>
      <c r="G2" s="116">
        <f ca="1">IFERROR(NOW()-F2,"-")</f>
        <v>0.3577005787010421</v>
      </c>
      <c r="H2" s="175">
        <v>45958.773611111108</v>
      </c>
      <c r="I2" s="173" t="str">
        <f>IFERROR(VLOOKUP(D2,DB!A:F,6,0),"")</f>
        <v>Generator-SG</v>
      </c>
      <c r="J2" s="173" t="str">
        <f>IFERROR(VLOOKUP(D2,DB!A:G,7,0),"")</f>
        <v>Vandalized</v>
      </c>
      <c r="K2" s="176" t="s">
        <v>39135</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34708</v>
      </c>
      <c r="E3" s="106"/>
      <c r="F3" s="107"/>
      <c r="G3" s="77">
        <f ca="1">IFERROR(NOW()-F3,"-")</f>
        <v>45959.137029282407</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45959.137029282407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45959.137029282407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45959.137029282407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45959.137029282407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45959.137029282407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45959.137029282407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45959.137029282407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45959.137029282407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45959.137029282407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45959.137029282407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45959.137029282407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45959.137029282407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45959.137029282407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45959.137029282407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45959.137029282407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45959.137029282407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45959.137029282407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45959.137029282407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45959.137029282407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45959.137029282407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45959.137029282407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45959.137029282407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45959.137029282407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45959.137029282407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45959.137029282407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45959.137029282407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45959.137029282407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45959.137029282407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45959.137029282407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45959.137029282407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45959.137029282407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45959.137029282407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45959.137029282407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45959.137029282407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45959.137029282407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45959.137029282407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45959.137029282407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45959.137029282407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45959.137029282407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45959.137029282407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45959.137029282407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45959.137029282407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45959.137029282407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45959.137029282407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45959.137029282407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45959.137029282407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45959.137029282407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45959.137029282407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45959.137029282407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45959.137029282407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45959.137029282407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45959.137029282407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45959.137029282407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45959.137029282407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45959.137029282407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45959.137029282407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45959.137029282407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45959.137029282407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45959.137029282407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45959.137029282407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45959.137029282407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45959.137029282407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45959.137029282407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45959.137029282407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45959.137029282407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45959.137029282407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45959.137029282407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45959.137029282407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45959.137029282407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45959.137029282407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45959.137029282407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45959.137029282407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45959.137029282407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45959.137029282407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45959.137029282407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45959.137029282407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45959.137029282407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45959.137029282407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45959.137029282407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45959.137029282407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45959.137029282407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45959.137029282407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45959.137029282407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45959.137029282407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45959.137029282407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2025-10-29T00:19:20Z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