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43" documentId="13_ncr:1_{F6CB121F-512D-4AA6-A0C1-0FB36C537598}" xr6:coauthVersionLast="47" xr6:coauthVersionMax="47" xr10:uidLastSave="{85D5ECBA-6BAF-468D-A209-C700E19A16A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0"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<sst xmlns="http://schemas.openxmlformats.org/spreadsheetml/2006/main" count="180305" uniqueCount="39136">
  <si>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</si>
  <si>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</si>
  <si>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</si>
  <si>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</si>
  <si>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</si>
  <si>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</si>
  <si>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</si>
  <si>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</si>
  <si>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</si>
  <si>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</si>
  <si>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</si>
  <si>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</si>
  <si>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</si>
  <si>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</si>
  <si>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</si>
  <si>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</si>
  <si>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</si>
  <si>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</si>
  <si>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</si>
  <si>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</si>
  <si>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</si>
  <si>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</si>
  <si>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</si>
  <si>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</si>
  <si>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</si>
  <si>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</si>
  <si>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</si>
  <si>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</si>
  <si>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</si>
  <si>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</si>
  <si>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</si>
  <si>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</si>
  <si>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</si>
  <si>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</si>
  <si>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</si>
  <si>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</si>
  <si>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</si>
  <si>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</si>
  <si>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</si>
  <si>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</si>
  <si>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</si>
  <si>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</si>
  <si>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</si>
  <si>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</si>
  <si>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</si>
  <si>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</si>
  <si>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</si>
  <si>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</si>
  <si>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</si>
  <si>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</si>
  <si>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</si>
  <si>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</si>
  <si>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</si>
  <si>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</si>
  <si>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</si>
  <si>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</si>
  <si>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</si>
  <si>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</si>
  <si>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</si>
  <si>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</si>
  <si>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</si>
  <si>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</si>
  <si>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</si>
  <si>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</si>
  <si>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</si>
  <si>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</si>
  <si>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</si>
  <si>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</si>
  <si>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</si>
  <si>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</si>
  <si>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</si>
  <si>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</si>
  <si>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</si>
  <si>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</si>
  <si>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</si>
  <si>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</si>
  <si>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</si>
  <si>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</si>
  <si>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</si>
  <si>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</si>
  <si>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</si>
  <si>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</si>
  <si>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</si>
  <si>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</si>
  <si>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</si>
  <si>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</si>
  <si>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</si>
  <si>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</si>
  <si>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</si>
  <si>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</si>
  <si>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</si>
  <si>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</si>
  <si>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</si>
  <si>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</si>
  <si>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</si>
  <si>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</si>
  <si>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</si>
  <si>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</si>
  <si>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</si>
  <si>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</si>
  <si>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</si>
  <si>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</si>
  <si>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</si>
  <si>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</si>
  <si>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</si>
  <si>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</si>
  <si>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</si>
  <si>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</si>
  <si>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</si>
  <si>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</si>
  <si>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</si>
  <si>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</si>
  <si>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</si>
  <si>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</si>
  <si>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</si>
  <si>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</si>
  <si>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</si>
  <si>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</si>
  <si>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</si>
  <si>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</si>
  <si>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</si>
  <si>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</si>
  <si>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</si>
  <si>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</si>
  <si>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</si>
  <si>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</si>
  <si>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</si>
  <si>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</si>
  <si>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</si>
  <si>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</si>
  <si>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</si>
  <si>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</si>
  <si>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</si>
  <si>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</si>
  <si>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</si>
  <si>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</si>
  <si>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</si>
  <si>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</si>
  <si>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</si>
  <si>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</si>
  <si>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</si>
  <si>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</si>
  <si>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</si>
  <si>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</si>
  <si>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</si>
  <si>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</si>
  <si>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</si>
  <si>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</si>
  <si>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</si>
  <si>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</si>
  <si>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</si>
  <si>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</si>
  <si>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</si>
  <si>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</si>
  <si>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</si>
  <si>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</si>
  <si>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</si>
  <si>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</si>
  <si>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</si>
  <si>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</si>
  <si>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</si>
  <si>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</si>
  <si>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</si>
  <si>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</si>
  <si>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</si>
  <si>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</si>
  <si>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</si>
  <si>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</si>
  <si>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</si>
  <si>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</si>
  <si>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</si>
  <si>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</si>
  <si>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</si>
  <si>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</si>
  <si>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</si>
  <si>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</si>
  <si>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</si>
  <si>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</si>
  <si>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</si>
  <si>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</si>
  <si>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</si>
  <si>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</si>
  <si>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</si>
  <si>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</si>
  <si>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</si>
  <si>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</si>
  <si>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</si>
  <si>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</si>
  <si>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</si>
  <si>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</si>
  <si>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</si>
  <si>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</si>
  <si>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</si>
  <si>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</si>
  <si>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</si>
  <si>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</si>
  <si>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</si>
  <si>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</si>
  <si>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</si>
  <si>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</si>
  <si>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</si>
  <si>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</si>
  <si>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</si>
  <si>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</si>
  <si>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</si>
  <si>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</si>
  <si>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</si>
  <si>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</si>
  <si>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</si>
  <si>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</si>
  <si>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</si>
  <si>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</si>
  <si>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</si>
  <si>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</si>
  <si>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</si>
  <si>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</si>
  <si>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</si>
  <si>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</si>
  <si>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</si>
  <si>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</si>
  <si>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</si>
  <si>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</si>
  <si>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</si>
  <si>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</si>
  <si>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</si>
  <si>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</si>
  <si>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</si>
  <si>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</si>
  <si>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</si>
  <si>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</si>
  <si>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</si>
  <si>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</si>
  <si>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</si>
  <si>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</si>
  <si>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</si>
  <si>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</si>
  <si>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</si>
  <si>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</si>
  <si>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</si>
  <si>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</si>
  <si>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</si>
  <si>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</si>
  <si>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</si>
  <si>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</si>
  <si>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</si>
  <si>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</si>
  <si>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</si>
  <si>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</si>
  <si>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</si>
  <si>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</si>
  <si>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</si>
  <si>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</si>
  <si>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</si>
  <si>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</si>
  <si>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</si>
  <si>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</si>
  <si>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</si>
  <si>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</si>
  <si>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</si>
  <si>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</si>
  <si>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</si>
  <si>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</si>
  <si>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</si>
  <si>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</si>
  <si>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</si>
  <si>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</si>
  <si>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</si>
  <si>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</si>
  <si>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</si>
  <si>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</si>
  <si>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</si>
  <si>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</si>
  <si>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</si>
  <si>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</si>
  <si>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</si>
  <si>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</si>
  <si>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</si>
  <si>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</si>
  <si>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</si>
  <si>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</si>
  <si>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</si>
  <si>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</si>
  <si>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</si>
  <si>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</si>
  <si>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</si>
  <si>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</si>
  <si>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</si>
  <si>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</si>
  <si>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</si>
  <si>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</si>
  <si>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</si>
  <si>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</si>
  <si>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</si>
  <si>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</si>
  <si>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</si>
  <si>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</si>
  <si>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</si>
  <si>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</si>
  <si>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</si>
  <si>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</si>
  <si>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</si>
  <si>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</si>
  <si>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</si>
  <si>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</si>
  <si>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</si>
  <si>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</si>
  <si>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</si>
  <si>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</si>
  <si>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</si>
  <si>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</si>
  <si>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</si>
  <si>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</si>
  <si>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</si>
  <si>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</si>
  <si>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</si>
  <si>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</si>
  <si>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</si>
  <si>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</si>
  <si>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</si>
  <si>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</si>
  <si>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</si>
  <si>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</si>
  <si>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</si>
  <si>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</si>
  <si>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</si>
  <si>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</si>
  <si>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</si>
  <si>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</si>
  <si>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</si>
  <si>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</si>
  <si>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</si>
  <si>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</si>
  <si>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</si>
  <si>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</si>
  <si>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</si>
  <si>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</si>
  <si>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</si>
  <si>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</si>
  <si>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</si>
  <si>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</si>
  <si>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</si>
  <si>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</si>
  <si>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</si>
  <si>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</si>
  <si>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</si>
  <si>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</si>
  <si>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</si>
  <si>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</si>
  <si>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</si>
  <si>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</si>
  <si>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</si>
  <si>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</si>
  <si>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</si>
  <si>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</si>
  <si>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</si>
  <si>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</si>
  <si>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</si>
  <si>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</si>
  <si>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</si>
  <si>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</si>
  <si>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</si>
  <si>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</si>
  <si>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</si>
  <si>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</si>
  <si>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</si>
  <si>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</si>
  <si>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</si>
  <si>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</si>
  <si>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</si>
  <si>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</si>
  <si>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</si>
  <si>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</si>
  <si>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</si>
  <si>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</si>
  <si>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</si>
  <si>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</si>
  <si>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</si>
  <si>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</si>
  <si>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</si>
  <si>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</si>
  <si>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</si>
  <si>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</si>
  <si>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</si>
  <si>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</si>
  <si>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</si>
  <si>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</si>
  <si>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</si>
  <si>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</si>
  <si>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</si>
  <si>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</si>
  <si>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</si>
  <si>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</si>
  <si>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</si>
  <si>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</si>
  <si>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</si>
  <si>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</si>
  <si>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</si>
  <si>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</si>
  <si>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</si>
  <si>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</si>
  <si>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</si>
  <si>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</si>
  <si>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</si>
  <si>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</si>
  <si>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</si>
  <si>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</si>
  <si>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</si>
  <si>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</si>
  <si>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</si>
  <si>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</si>
  <si>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</si>
  <si>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</si>
  <si>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</si>
  <si>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</si>
  <si>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</si>
  <si>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</si>
  <si>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</si>
  <si>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</si>
  <si>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</si>
  <si>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</si>
  <si>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</si>
  <si>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</si>
  <si>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</si>
  <si>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</si>
  <si>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</si>
  <si>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</si>
  <si>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</si>
  <si>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</si>
  <si>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</si>
  <si>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</si>
  <si>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</si>
  <si>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</si>
  <si>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</si>
  <si>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</si>
  <si>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</si>
  <si>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</si>
  <si>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</si>
  <si>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</si>
  <si>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</si>
  <si>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</si>
  <si>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</si>
  <si>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</si>
  <si>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</si>
  <si>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</si>
  <si>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</si>
  <si>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</si>
  <si>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</si>
  <si>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</si>
  <si>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</si>
  <si>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</si>
  <si>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</si>
  <si>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</si>
  <si>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</si>
  <si>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</si>
  <si>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</si>
  <si>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</si>
  <si>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</si>
  <si>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</si>
  <si>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</si>
  <si>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</si>
  <si>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</si>
  <si>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</si>
  <si>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</si>
  <si>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</si>
  <si>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</si>
  <si>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</si>
  <si>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</si>
  <si>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</si>
  <si>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</si>
  <si>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</si>
  <si>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</si>
  <si>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</si>
  <si>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</si>
  <si>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</si>
  <si>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</si>
  <si>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</si>
  <si>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</si>
  <si>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</si>
  <si>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</si>
  <si>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</si>
  <si>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</si>
  <si>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</si>
  <si>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</si>
  <si>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</si>
  <si>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</si>
  <si>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</si>
  <si>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</si>
  <si>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</si>
  <si>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</si>
  <si>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</si>
  <si>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</si>
  <si>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</si>
  <si>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</si>
  <si>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</si>
  <si>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</si>
  <si>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</si>
  <si>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</si>
  <si>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</si>
  <si>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</si>
  <si>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</si>
  <si>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</si>
  <si>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</si>
  <si>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</si>
  <si>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</si>
  <si>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</si>
  <si>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</si>
  <si>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</si>
  <si>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</si>
  <si>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</si>
  <si>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</si>
  <si>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</si>
  <si>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</si>
  <si>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</si>
  <si>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</si>
  <si>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</si>
  <si>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</si>
  <si>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</si>
  <si>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</si>
  <si>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</si>
  <si>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</si>
  <si>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</si>
  <si>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</si>
  <si>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</si>
  <si>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</si>
  <si>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</si>
  <si>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</si>
  <si>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</si>
  <si>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</si>
  <si>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</si>
  <si>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</si>
  <si>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</si>
  <si>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</si>
  <si>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</si>
  <si>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</si>
  <si>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</si>
  <si>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</si>
  <si>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</si>
  <si>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</si>
  <si>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</si>
  <si>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</si>
  <si>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</si>
  <si>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</si>
  <si>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</si>
  <si>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</si>
  <si>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</si>
  <si>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</si>
  <si>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</si>
  <si>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</si>
  <si>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</si>
  <si>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</si>
  <si>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</si>
  <si>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</si>
  <si>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</si>
  <si>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</si>
  <si>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</si>
  <si>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</si>
  <si>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</si>
  <si>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</si>
  <si>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</si>
  <si>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</si>
  <si>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</si>
  <si>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</si>
  <si>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</si>
  <si>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</si>
  <si>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</si>
  <si>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</si>
  <si>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</si>
  <si>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</si>
  <si>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</si>
  <si>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</si>
  <si>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</si>
  <si>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</si>
  <si>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</si>
  <si>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</si>
  <si>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</si>
  <si>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</si>
  <si>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</si>
  <si>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</si>
  <si>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</si>
  <si>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</si>
  <si>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</si>
  <si>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</si>
  <si>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</si>
  <si>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</si>
  <si>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</si>
  <si>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</si>
  <si>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</si>
  <si>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</si>
  <si>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</si>
  <si>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</si>
  <si>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</si>
  <si>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</si>
  <si>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</si>
  <si>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</si>
  <si>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</si>
  <si>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</si>
  <si>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</si>
  <si>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</si>
  <si>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</si>
  <si>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</si>
  <si>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</si>
  <si>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</si>
  <si>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</si>
  <si>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</si>
  <si>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</si>
  <si>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</si>
  <si>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</si>
  <si>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</si>
  <si>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</si>
  <si>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</si>
  <si>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</si>
  <si>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</si>
  <si>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</si>
  <si>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</si>
  <si>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</si>
  <si>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</si>
  <si>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</si>
  <si>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</si>
  <si>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</si>
  <si>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</si>
  <si>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</si>
  <si>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</si>
  <si>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</si>
  <si>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</si>
  <si>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</si>
  <si>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</si>
  <si>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</si>
  <si>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</si>
  <si>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</si>
  <si>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</si>
  <si>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</si>
  <si>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</si>
  <si>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</si>
  <si>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</si>
  <si>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</si>
  <si>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</si>
  <si>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</si>
  <si>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</si>
  <si>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</si>
  <si>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</si>
  <si>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</si>
  <si>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</si>
  <si>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</si>
  <si>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</si>
  <si>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</si>
  <si>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</si>
  <si>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</si>
  <si>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</si>
  <si>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</si>
  <si>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</si>
  <si>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</si>
  <si>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</si>
  <si>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</si>
  <si>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</si>
  <si>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</si>
  <si>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</si>
  <si>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</si>
  <si>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</si>
  <si>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</si>
  <si>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</si>
  <si>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</si>
  <si>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</si>
  <si>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</si>
  <si>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</si>
  <si>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</si>
  <si>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</si>
  <si>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</si>
  <si>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</si>
  <si>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</si>
  <si>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</si>
  <si>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</si>
  <si>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</si>
  <si>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</si>
  <si>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</si>
  <si>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</si>
  <si>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</si>
  <si>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</si>
  <si>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</si>
  <si>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</si>
  <si>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</si>
  <si>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</si>
  <si>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</si>
  <si>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</si>
  <si>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</si>
  <si>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</si>
  <si>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</si>
  <si>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</si>
  <si>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</si>
  <si>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</si>
  <si>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</si>
  <si>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</si>
  <si>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</si>
  <si>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</si>
  <si>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</si>
  <si>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</si>
  <si>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</si>
  <si>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</si>
  <si>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</si>
  <si>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</si>
  <si>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</si>
  <si>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</si>
  <si>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</si>
  <si>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</si>
  <si>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</si>
  <si>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</si>
  <si>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</si>
  <si>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</si>
  <si>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</si>
  <si>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</si>
  <si>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</si>
  <si>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</si>
  <si>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</si>
  <si>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</si>
  <si>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</si>
  <si>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</si>
  <si>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</si>
  <si>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</si>
  <si>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</si>
  <si>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</si>
  <si>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</si>
  <si>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</si>
  <si>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</si>
  <si>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</si>
  <si>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</si>
  <si>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</si>
  <si>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</si>
  <si>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</si>
  <si>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</si>
  <si>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</si>
  <si>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</si>
  <si>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</si>
  <si>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</si>
  <si>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</si>
  <si>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</si>
  <si>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</si>
  <si>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</si>
  <si>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</si>
  <si>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</si>
  <si>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</si>
  <si>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</si>
  <si>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</si>
  <si>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</si>
  <si>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</si>
  <si>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</si>
  <si>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</si>
  <si>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</si>
  <si>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</si>
  <si>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</si>
  <si>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</si>
  <si>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</si>
  <si>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</si>
  <si>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</si>
  <si>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</si>
  <si>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</si>
  <si>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</si>
  <si>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</si>
  <si>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</si>
  <si>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</si>
  <si>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</si>
  <si>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</si>
  <si>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</si>
  <si>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</si>
  <si>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</si>
  <si>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</si>
  <si>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</si>
  <si>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</si>
  <si>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</si>
  <si>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</si>
  <si>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</si>
  <si>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</si>
  <si>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</si>
  <si>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</si>
  <si>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</si>
  <si>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</si>
  <si>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</si>
  <si>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</si>
  <si>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</si>
  <si>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</si>
  <si>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</si>
  <si>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</si>
  <si>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</si>
  <si>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</si>
  <si>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</si>
  <si>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</si>
  <si>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</si>
  <si>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</si>
  <si>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</si>
  <si>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</si>
  <si>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</si>
  <si>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</si>
  <si>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</si>
  <si>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</si>
  <si>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</si>
  <si>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</si>
  <si>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</si>
  <si>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</si>
  <si>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</si>
  <si>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</si>
  <si>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</si>
  <si>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</si>
  <si>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</si>
  <si>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</si>
  <si>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</si>
  <si>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</si>
  <si>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</si>
  <si>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</si>
  <si>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</si>
  <si>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</si>
  <si>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</si>
  <si>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</si>
  <si>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</si>
  <si>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</si>
  <si>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</si>
  <si>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</si>
  <si>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</si>
  <si>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</si>
  <si>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</si>
  <si>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</si>
  <si>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</si>
  <si>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</si>
  <si>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</si>
  <si>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</si>
  <si>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</si>
  <si>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</si>
  <si>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</si>
  <si>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</si>
  <si>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</si>
  <si>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</si>
  <si>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</si>
  <si>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</si>
  <si>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</si>
  <si>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</si>
  <si>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</si>
  <si>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</si>
  <si>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</si>
  <si>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</si>
  <si>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</si>
  <si>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</si>
  <si>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</si>
  <si>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</si>
  <si>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</si>
  <si>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</si>
  <si>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</si>
  <si>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</si>
  <si>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</si>
  <si>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</si>
  <si>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</si>
  <si>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</si>
  <si>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</si>
  <si>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</si>
  <si>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</si>
  <si>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</si>
  <si>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</si>
  <si>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</si>
  <si>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</si>
  <si>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</si>
  <si>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</si>
  <si>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</si>
  <si>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</si>
  <si>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</si>
  <si>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</si>
  <si>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</si>
  <si>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</si>
  <si>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</si>
  <si>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</si>
  <si>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</si>
  <si>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</si>
  <si>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</si>
  <si>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</si>
  <si>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</si>
  <si>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</si>
  <si>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</si>
  <si>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</si>
  <si>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</si>
  <si>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</si>
  <si>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</si>
  <si>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</si>
  <si>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</si>
  <si>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</si>
  <si>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</si>
  <si>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</si>
  <si>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</si>
  <si>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</si>
  <si>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</si>
  <si>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</si>
  <si>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</si>
  <si>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</si>
  <si>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</si>
  <si>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</si>
  <si>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</si>
  <si>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</si>
  <si>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</si>
  <si>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</si>
  <si>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</si>
  <si>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</si>
  <si>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</si>
  <si>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</si>
  <si>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</si>
  <si>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</si>
  <si>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</si>
  <si>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</si>
  <si>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</si>
  <si>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</si>
  <si>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</si>
  <si>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</si>
  <si>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</si>
  <si>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</si>
  <si>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</si>
  <si>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</si>
  <si>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</si>
  <si>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</si>
  <si>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</si>
  <si>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</si>
  <si>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</si>
  <si>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</si>
  <si>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</si>
  <si>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</si>
  <si>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</si>
  <si>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</si>
  <si>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</si>
  <si>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</si>
  <si>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</si>
  <si>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</si>
  <si>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</si>
  <si>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</si>
  <si>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</si>
  <si>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</si>
  <si>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</si>
  <si>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</si>
  <si>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</si>
  <si>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</si>
  <si>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</si>
  <si>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</si>
  <si>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</si>
  <si>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</si>
  <si>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</si>
  <si>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</si>
  <si>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</si>
  <si>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</si>
  <si>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</si>
  <si>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</si>
  <si>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</si>
  <si>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</si>
  <si>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</si>
  <si>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</si>
  <si>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</si>
  <si>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</si>
  <si>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</si>
  <si>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</si>
  <si>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</si>
  <si>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</si>
  <si>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</si>
  <si>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</si>
  <si>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</si>
  <si>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</si>
  <si>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</si>
  <si>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</si>
  <si>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</si>
  <si>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</si>
  <si>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</si>
  <si>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</si>
  <si>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</si>
  <si>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</si>
  <si>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</si>
  <si>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</si>
  <si>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</si>
  <si>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</si>
  <si>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</si>
  <si>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</si>
  <si>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</si>
  <si>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</si>
  <si>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</si>
  <si>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</si>
  <si>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</si>
  <si>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</si>
  <si>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</si>
  <si>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</si>
  <si>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</si>
  <si>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</si>
  <si>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</si>
  <si>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</si>
  <si>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</si>
  <si>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</si>
  <si>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</si>
  <si>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</si>
  <si>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</si>
  <si>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</si>
  <si>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</si>
  <si>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</si>
  <si>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</si>
  <si>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</si>
  <si>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</si>
  <si>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</si>
  <si>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</si>
  <si>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</si>
  <si>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</si>
  <si>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</si>
  <si>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</si>
  <si>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</si>
  <si>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</si>
  <si>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</si>
  <si>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</si>
  <si>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</si>
  <si>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</si>
  <si>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</si>
  <si>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</si>
  <si>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</si>
  <si>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</si>
  <si>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</si>
  <si>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</si>
  <si>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</si>
  <si>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</si>
  <si>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</si>
  <si>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</si>
  <si>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</si>
  <si>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</si>
  <si>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</si>
  <si>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</si>
  <si>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</si>
  <si>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</si>
  <si>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</si>
  <si>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</si>
  <si>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</si>
  <si>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</si>
  <si>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</si>
  <si>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</si>
  <si>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</si>
  <si>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</si>
  <si>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</si>
  <si>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</si>
  <si>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</si>
  <si>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</si>
  <si>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</si>
  <si>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</si>
  <si>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</si>
  <si>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</si>
  <si>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</si>
  <si>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</si>
  <si>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</si>
  <si>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</si>
  <si>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</si>
  <si>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</si>
  <si>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</si>
  <si>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</si>
  <si>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</si>
  <si>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</si>
  <si>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</si>
  <si>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</si>
  <si>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</si>
  <si>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</si>
  <si>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</si>
  <si>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</si>
  <si>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</si>
  <si>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</si>
  <si>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</si>
  <si>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</si>
  <si>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</si>
  <si>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</si>
  <si>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</si>
  <si>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</si>
  <si>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</si>
  <si>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</si>
  <si>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</si>
  <si>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</si>
  <si>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</si>
  <si>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</si>
  <si>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</si>
  <si>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</si>
  <si>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</si>
  <si>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</si>
  <si>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</si>
  <si>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</si>
  <si>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</si>
  <si>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</si>
  <si>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</si>
  <si>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</si>
  <si>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</si>
  <si>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</si>
  <si>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</si>
  <si>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</si>
  <si>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</si>
  <si>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</si>
  <si>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</si>
  <si>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</si>
  <si>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</si>
  <si>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</si>
  <si>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</si>
  <si>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</si>
  <si>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</si>
  <si>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</si>
  <si>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</si>
  <si>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</si>
  <si>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</si>
  <si>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</si>
  <si>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</si>
  <si>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</si>
  <si>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</si>
  <si>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</si>
  <si>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</si>
  <si>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</si>
  <si>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</si>
  <si>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</si>
  <si>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</si>
  <si>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</si>
  <si>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</si>
  <si>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</si>
  <si>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</si>
  <si>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</si>
  <si>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</si>
  <si>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</si>
  <si>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</si>
  <si>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</si>
  <si>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</si>
  <si>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</si>
  <si>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</si>
  <si>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</si>
  <si>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</si>
  <si>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</si>
  <si>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</si>
  <si>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</si>
  <si>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</si>
  <si>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</si>
  <si>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</si>
  <si>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</si>
  <si>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</si>
  <si>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</si>
  <si>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</si>
  <si>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</si>
  <si>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</si>
  <si>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</si>
  <si>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</si>
  <si>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</si>
  <si>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</si>
  <si>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</si>
  <si>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</si>
  <si>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</si>
  <si>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</si>
  <si>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</si>
  <si>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</si>
  <si>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</si>
  <si>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</si>
  <si>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</si>
  <si>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</si>
  <si>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</si>
  <si>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</si>
  <si>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</si>
  <si>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</si>
  <si>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</si>
  <si>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</si>
  <si>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</si>
  <si>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</si>
  <si>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</si>
  <si>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</si>
  <si>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</si>
  <si>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</si>
  <si>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</si>
  <si>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</si>
  <si>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</si>
  <si>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</si>
  <si>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</si>
  <si>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</si>
  <si>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</si>
  <si>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</si>
  <si>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</si>
  <si>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</si>
  <si>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</si>
  <si>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</si>
  <si>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</si>
  <si>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</si>
  <si>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</si>
  <si>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</si>
  <si>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</si>
  <si>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</si>
  <si>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</si>
  <si>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</si>
  <si>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</si>
  <si>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</si>
  <si>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</si>
  <si>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</si>
  <si>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</si>
  <si>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</si>
  <si>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</si>
  <si>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</si>
  <si>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</si>
  <si>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</si>
  <si>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</si>
  <si>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</si>
  <si>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</si>
  <si>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</si>
  <si>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</si>
  <si>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</si>
  <si>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</si>
  <si>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</si>
  <si>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</si>
  <si>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</si>
  <si>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</si>
  <si>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</si>
  <si>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</si>
  <si>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</si>
  <si>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</si>
  <si>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</si>
  <si>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</si>
  <si>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</si>
  <si>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</si>
  <si>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</si>
  <si>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</si>
  <si>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</si>
  <si>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</si>
  <si>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</si>
  <si>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</si>
  <si>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</si>
  <si>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</si>
  <si>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</si>
  <si>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</si>
  <si>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</si>
  <si>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</si>
  <si>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</si>
  <si>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</si>
  <si>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</si>
  <si>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</si>
  <si>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</si>
  <si>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</si>
  <si>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</si>
  <si>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</si>
  <si>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</si>
  <si>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</si>
  <si>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</si>
  <si>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</si>
  <si>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</si>
  <si>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</si>
  <si>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</si>
  <si>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</si>
  <si>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</si>
  <si>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</si>
  <si>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</si>
  <si>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</si>
  <si>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</si>
  <si>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</si>
  <si>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</si>
  <si>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</si>
  <si>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</si>
  <si>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</si>
  <si>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</si>
  <si>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</si>
  <si>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</si>
  <si>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</si>
  <si>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</si>
  <si>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</si>
  <si>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</si>
  <si>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</si>
  <si>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</si>
  <si>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</si>
  <si>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</si>
  <si>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</si>
  <si>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</si>
  <si>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</si>
  <si>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</si>
  <si>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</si>
  <si>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</si>
  <si>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</si>
  <si>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</si>
  <si>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</si>
  <si>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</si>
  <si>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</si>
  <si>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</si>
  <si>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</si>
  <si>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</si>
  <si>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</si>
  <si>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</si>
  <si>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</si>
  <si>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</si>
  <si>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</si>
  <si>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</si>
  <si>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</si>
  <si>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</si>
  <si>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</si>
  <si>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</si>
  <si>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</si>
  <si>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</si>
  <si>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</si>
  <si>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</si>
  <si>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</si>
  <si>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</si>
  <si>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</si>
  <si>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</si>
  <si>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</si>
  <si>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</si>
  <si>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</si>
  <si>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</si>
  <si>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</si>
  <si>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</si>
  <si>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</si>
  <si>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</si>
  <si>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</si>
  <si>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</si>
  <si>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</si>
  <si>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</si>
  <si>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</si>
  <si>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</si>
  <si>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</si>
  <si>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</si>
  <si>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</si>
  <si>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</si>
  <si>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</si>
  <si>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</si>
  <si>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</si>
  <si>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</si>
  <si>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</si>
  <si>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</si>
  <si>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</si>
  <si>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</si>
  <si>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</si>
  <si>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</si>
  <si>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</si>
  <si>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</si>
  <si>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</si>
  <si>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</si>
  <si>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</si>
  <si>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</si>
  <si>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</si>
  <si>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</si>
  <si>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</si>
  <si>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</si>
  <si>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</si>
  <si>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</si>
  <si>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</si>
  <si>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</si>
  <si>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</si>
  <si>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</si>
  <si>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</si>
  <si>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</si>
  <si>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</si>
  <si>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</si>
  <si>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</si>
  <si>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</si>
  <si>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</si>
  <si>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</si>
  <si>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</si>
  <si>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</si>
  <si>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</si>
  <si>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</si>
  <si>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</si>
  <si>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</si>
  <si>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</si>
  <si>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</si>
  <si>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</si>
  <si>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</si>
  <si>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</si>
  <si>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</si>
  <si>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</si>
  <si>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</si>
  <si>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</si>
  <si>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</si>
  <si>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</si>
  <si>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</si>
  <si>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</si>
  <si>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</si>
  <si>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</si>
  <si>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</si>
  <si>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</si>
  <si>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</si>
  <si>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</si>
  <si>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</si>
  <si>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</si>
  <si>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</si>
  <si>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</si>
  <si>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</si>
  <si>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</si>
  <si>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</si>
  <si>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</si>
  <si>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</si>
  <si>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</si>
  <si>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</si>
  <si>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</si>
  <si>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</si>
  <si>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</si>
  <si>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</si>
  <si>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</si>
  <si>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</si>
  <si>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</si>
  <si>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</si>
  <si>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</si>
  <si>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</si>
  <si>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</si>
  <si>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</si>
  <si>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</si>
  <si>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</si>
  <si>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</si>
  <si>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</si>
  <si>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</si>
  <si>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</si>
  <si>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</si>
  <si>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</si>
  <si>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</si>
  <si>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</si>
  <si>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</si>
  <si>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</si>
  <si>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</si>
  <si>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</si>
  <si>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</si>
  <si>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</si>
  <si>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</si>
  <si>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</si>
  <si>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</si>
  <si>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</si>
  <si>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</si>
  <si>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</si>
  <si>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</si>
  <si>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</si>
  <si>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</si>
  <si>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</si>
  <si>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</si>
  <si>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</si>
  <si>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</si>
  <si>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</si>
  <si>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</si>
  <si>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</si>
  <si>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</si>
  <si>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</si>
  <si>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</si>
  <si>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</si>
  <si>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</si>
  <si>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</si>
  <si>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</si>
  <si>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</si>
  <si>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</si>
  <si>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</si>
  <si>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</si>
  <si>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</si>
  <si>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</si>
  <si>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</si>
  <si>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</si>
  <si>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</si>
  <si>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</si>
  <si>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</si>
  <si>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</si>
  <si>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</si>
  <si>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</si>
  <si>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</si>
  <si>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</si>
  <si>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</si>
  <si>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</si>
  <si>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</si>
  <si>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</si>
  <si>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</si>
  <si>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</si>
  <si>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</si>
  <si>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</si>
  <si>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</si>
  <si>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</si>
  <si>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</si>
  <si>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</si>
  <si>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</si>
  <si>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</si>
  <si>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</si>
  <si>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</si>
  <si>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</si>
  <si>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</si>
  <si>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</si>
  <si>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</si>
  <si>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</si>
  <si>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</si>
  <si>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</si>
  <si>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</si>
  <si>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</si>
  <si>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</si>
  <si>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</si>
  <si>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</si>
  <si>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</si>
  <si>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</si>
  <si>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</si>
  <si>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</si>
  <si>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</si>
  <si>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</si>
  <si>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</si>
  <si>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</si>
  <si>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</si>
  <si>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</si>
  <si>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</si>
  <si>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</si>
  <si>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</si>
  <si>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</si>
  <si>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</si>
  <si>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</si>
  <si>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</si>
  <si>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</si>
  <si>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</si>
  <si>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</si>
  <si>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</si>
  <si>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</si>
  <si>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</si>
  <si>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</si>
  <si>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</si>
  <si>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</si>
  <si>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</si>
  <si>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</si>
  <si>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</si>
  <si>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</si>
  <si>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</si>
  <si>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</si>
  <si>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</si>
  <si>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</si>
  <si>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</si>
  <si>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</si>
  <si>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</si>
  <si>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</si>
  <si>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</si>
  <si>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</si>
  <si>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</si>
  <si>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</si>
  <si>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</si>
  <si>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</si>
  <si>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</si>
  <si>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</si>
  <si>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</si>
  <si>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</si>
  <si>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</si>
  <si>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</si>
  <si>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</si>
  <si>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</si>
  <si>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</si>
  <si>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</si>
  <si>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</si>
  <si>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</si>
  <si>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</si>
  <si>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</si>
  <si>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</si>
  <si>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</si>
  <si>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</si>
  <si>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</si>
  <si>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</si>
  <si>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</si>
  <si>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</si>
  <si>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</si>
  <si>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</si>
  <si>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</si>
  <si>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</si>
  <si>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</si>
  <si>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</si>
  <si>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</si>
  <si>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</si>
  <si>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</si>
  <si>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</si>
  <si>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</si>
  <si>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</si>
  <si>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</si>
  <si>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</si>
  <si>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</si>
  <si>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</si>
  <si>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</si>
  <si>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</si>
  <si>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</si>
  <si>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</si>
  <si>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</si>
  <si>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</si>
  <si>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</si>
  <si>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</si>
  <si>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</si>
  <si>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</si>
  <si>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</si>
  <si>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</si>
  <si>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</si>
  <si>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</si>
  <si>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</si>
  <si>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</si>
  <si>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</si>
  <si>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</si>
  <si>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</si>
  <si>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</si>
  <si>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</si>
  <si>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</si>
  <si>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</si>
  <si>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</si>
  <si>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</si>
  <si>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</si>
  <si>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</si>
  <si>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</si>
  <si>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</si>
  <si>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</si>
  <si>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</si>
  <si>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</si>
  <si>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</si>
  <si>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</si>
  <si>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</si>
  <si>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</si>
  <si>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</si>
  <si>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</si>
  <si>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</si>
  <si>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</si>
  <si>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</si>
  <si>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</si>
  <si>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</si>
  <si>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</si>
  <si>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</si>
  <si>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</si>
  <si>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</si>
  <si>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</si>
  <si>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</si>
  <si>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</si>
  <si>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</si>
  <si>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</si>
  <si>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</si>
  <si>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</si>
  <si>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</si>
  <si>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</si>
  <si>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</si>
  <si>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</si>
  <si>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</si>
  <si>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</si>
  <si>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</si>
  <si>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</si>
  <si>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</si>
  <si>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</si>
  <si>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</si>
  <si>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</si>
  <si>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</si>
  <si>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</si>
  <si>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</si>
  <si>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</si>
  <si>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</si>
  <si>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</si>
  <si>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</si>
  <si>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</si>
  <si>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</si>
  <si>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</si>
  <si>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</si>
  <si>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</si>
  <si>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</si>
  <si>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</si>
  <si>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</si>
  <si>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</si>
  <si>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</si>
  <si>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</si>
  <si>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</si>
  <si>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</si>
  <si>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</si>
  <si>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</si>
  <si>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</si>
  <si>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</si>
  <si>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</si>
  <si>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</si>
  <si>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</si>
  <si>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</si>
  <si>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</si>
  <si>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</si>
  <si>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</si>
  <si>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</si>
  <si>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</si>
  <si>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</si>
  <si>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</si>
  <si>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</si>
  <si>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</si>
  <si>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</si>
  <si>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</si>
  <si>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</si>
  <si>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</si>
  <si>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</si>
  <si>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</si>
  <si>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</si>
  <si>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</si>
  <si>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</si>
  <si>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</si>
  <si>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</si>
  <si>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</si>
  <si>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</si>
  <si>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</si>
  <si>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</si>
  <si>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</si>
  <si>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</si>
  <si>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</si>
  <si>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</si>
  <si>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</si>
  <si>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</si>
  <si>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</si>
  <si>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</si>
  <si>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</si>
  <si>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</si>
  <si>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</si>
  <si>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</si>
  <si>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</si>
  <si>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</si>
  <si>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</si>
  <si>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</si>
  <si>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</si>
  <si>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</si>
  <si>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</si>
  <si>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</si>
  <si>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</si>
  <si>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</si>
  <si>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</si>
  <si>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</si>
  <si>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</si>
  <si>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</si>
  <si>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</si>
  <si>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</si>
  <si>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</si>
  <si>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</si>
  <si>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</si>
  <si>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</si>
  <si>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</si>
  <si>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</si>
  <si>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</si>
  <si>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</si>
  <si>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</si>
  <si>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</si>
  <si>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</si>
  <si>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</si>
  <si>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</si>
  <si>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</si>
  <si>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</si>
  <si>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</si>
  <si>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</si>
  <si>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</si>
  <si>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</si>
  <si>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</si>
  <si>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</si>
  <si>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</si>
  <si>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</si>
  <si>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</si>
  <si>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</si>
  <si>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</si>
  <si>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</si>
  <si>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</si>
  <si>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</si>
  <si>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</si>
  <si>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</si>
  <si>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</si>
  <si>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</si>
  <si>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</si>
  <si>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</si>
  <si>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</si>
  <si>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</si>
  <si>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</si>
  <si>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</si>
  <si>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</si>
  <si>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</si>
  <si>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</si>
  <si>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</si>
  <si>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</si>
  <si>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</si>
  <si>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</si>
  <si>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</si>
  <si>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</si>
  <si>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</si>
  <si>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</si>
  <si>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</si>
  <si>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</si>
  <si>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</si>
  <si>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</si>
  <si>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</si>
  <si>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</si>
  <si>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</si>
  <si>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</si>
  <si>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</si>
  <si>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</si>
  <si>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</si>
  <si>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</si>
  <si>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</si>
  <si>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</si>
  <si>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</si>
  <si>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</si>
  <si>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</si>
  <si>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</si>
  <si>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</si>
  <si>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</si>
  <si>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</si>
  <si>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</si>
  <si>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</si>
  <si>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</si>
  <si>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</si>
  <si>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</si>
  <si>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</si>
  <si>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</si>
  <si>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</si>
  <si>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</si>
  <si>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</si>
  <si>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</si>
  <si>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</si>
  <si>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</si>
  <si>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</si>
  <si>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</si>
  <si>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</si>
  <si>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</si>
  <si>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</si>
  <si>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</si>
  <si>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</si>
  <si>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</si>
  <si>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</si>
  <si>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</si>
  <si>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</si>
  <si>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</si>
  <si>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</si>
  <si>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</si>
  <si>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</si>
  <si>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</si>
  <si>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</si>
  <si>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</si>
  <si>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</si>
  <si>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</si>
  <si>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</si>
  <si>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</si>
  <si>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</si>
  <si>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</si>
  <si>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</si>
  <si>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</si>
  <si>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</si>
  <si>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</si>
  <si>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</si>
  <si>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</si>
  <si>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</si>
  <si>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</si>
  <si>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</si>
  <si>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</si>
  <si>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</si>
  <si>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</si>
  <si>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</si>
  <si>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</si>
  <si>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</si>
  <si>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</si>
  <si>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</si>
  <si>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</si>
  <si>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</si>
  <si>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</si>
  <si>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</si>
  <si>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</si>
  <si>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</si>
  <si>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</si>
  <si>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</si>
  <si>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</si>
  <si>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</si>
  <si>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</si>
  <si>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</si>
  <si>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</si>
  <si>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</si>
  <si>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</si>
  <si>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</si>
  <si>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</si>
  <si>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</si>
  <si>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</si>
  <si>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</si>
  <si>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</si>
  <si>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</si>
  <si>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</si>
  <si>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</si>
  <si>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</si>
  <si>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</si>
  <si>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</si>
  <si>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</si>
  <si>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</si>
  <si>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</si>
  <si>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</si>
  <si>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</si>
  <si>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</si>
  <si>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</si>
  <si>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</si>
  <si>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</si>
  <si>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</si>
  <si>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</si>
  <si>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</si>
  <si>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</si>
  <si>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</si>
  <si>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</si>
  <si>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</si>
  <si>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</si>
  <si>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</si>
  <si>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</si>
  <si>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</si>
  <si>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</si>
  <si>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</si>
  <si>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</si>
  <si>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</si>
  <si>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</si>
  <si>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</si>
  <si>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</si>
  <si>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</si>
  <si>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</si>
  <si>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</si>
  <si>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</si>
  <si>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</si>
  <si>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</si>
  <si>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</si>
  <si>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</si>
  <si>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</si>
  <si>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</si>
  <si>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</si>
  <si>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</si>
  <si>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</si>
  <si>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</si>
  <si>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</si>
  <si>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</si>
  <si>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</si>
  <si>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</si>
  <si>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</si>
  <si>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</si>
  <si>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</si>
  <si>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</si>
  <si>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</si>
  <si>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</si>
  <si>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</si>
  <si>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</si>
  <si>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</si>
  <si>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</si>
  <si>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</si>
  <si>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</si>
  <si>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</si>
  <si>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</si>
  <si>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</si>
  <si>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</si>
  <si>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</si>
  <si>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</si>
  <si>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</si>
  <si>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</si>
  <si>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</si>
  <si>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</si>
  <si>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</si>
  <si>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</si>
  <si>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</si>
  <si>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</si>
  <si>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</si>
  <si>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</si>
  <si>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</si>
  <si>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</si>
  <si>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</si>
  <si>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</si>
  <si>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</si>
  <si>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</si>
  <si>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</si>
  <si>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</si>
  <si>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</si>
  <si>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</si>
  <si>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</si>
  <si>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</si>
  <si>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</si>
  <si>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</si>
  <si>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</si>
  <si>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</si>
  <si>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</si>
  <si>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</si>
  <si>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</si>
  <si>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</si>
  <si>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</si>
  <si>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</si>
  <si>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</si>
  <si>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</si>
  <si>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</si>
  <si>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</si>
  <si>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</si>
  <si>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</si>
  <si>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</si>
  <si>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</si>
  <si>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</si>
  <si>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</si>
  <si>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</si>
  <si>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</si>
  <si>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</si>
  <si>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</si>
  <si>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</si>
  <si>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</si>
  <si>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</si>
  <si>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</si>
  <si>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</si>
  <si>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</si>
  <si>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</si>
  <si>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</si>
  <si>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</si>
  <si>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</si>
  <si>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</si>
  <si>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</si>
  <si>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</si>
  <si>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</si>
  <si>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</si>
  <si>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</si>
  <si>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</si>
  <si>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</si>
  <si>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</si>
  <si>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</si>
  <si>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</si>
  <si>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</si>
  <si>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</si>
  <si>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</si>
  <si>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</si>
  <si>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</si>
  <si>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</si>
  <si>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</si>
  <si>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</si>
  <si>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</si>
  <si>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</si>
  <si>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</si>
  <si>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</si>
  <si>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</si>
  <si>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</si>
  <si>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</si>
  <si>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</si>
  <si>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</si>
  <si>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</si>
  <si>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</si>
  <si>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</si>
  <si>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</si>
  <si>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</si>
  <si>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</si>
  <si>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</si>
  <si>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</si>
  <si>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</si>
  <si>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</si>
  <si>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</si>
  <si>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</si>
  <si>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</si>
  <si>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</si>
  <si>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</si>
  <si>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</si>
  <si>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</si>
  <si>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</si>
  <si>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</si>
  <si>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</si>
  <si>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</si>
  <si>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</si>
  <si>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</si>
  <si>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</si>
  <si>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</si>
  <si>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</si>
  <si>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</si>
  <si>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</si>
  <si>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</si>
  <si>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</si>
  <si>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</si>
  <si>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</si>
  <si>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</si>
  <si>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</si>
  <si>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</si>
  <si>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</si>
  <si>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</si>
  <si>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</si>
  <si>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</si>
  <si>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</si>
  <si>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</si>
  <si>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</si>
  <si>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</si>
  <si>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</si>
  <si>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</si>
  <si>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</si>
  <si>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</si>
  <si>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</si>
  <si>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</si>
  <si>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</si>
  <si>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</si>
  <si>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</si>
  <si>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</si>
  <si>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</si>
  <si>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</si>
  <si>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</si>
  <si>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</si>
  <si>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</si>
  <si>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</si>
  <si>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</si>
  <si>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</si>
  <si>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</si>
  <si>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</si>
  <si>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</si>
  <si>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</si>
  <si>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</si>
  <si>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</si>
  <si>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</si>
  <si>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</si>
  <si>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</si>
  <si>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</si>
  <si>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</si>
  <si>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</si>
  <si>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</si>
  <si>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</si>
  <si>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</si>
  <si>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</si>
  <si>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</si>
  <si>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</si>
  <si>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</si>
  <si>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</si>
  <si>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</si>
  <si>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</si>
  <si>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</si>
  <si>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</si>
  <si>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</si>
  <si>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</si>
  <si>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</si>
  <si>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</si>
  <si>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</si>
  <si>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</si>
  <si>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</si>
  <si>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</si>
  <si>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</si>
  <si>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</si>
  <si>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</si>
  <si>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</si>
  <si>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</si>
  <si>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</si>
  <si>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</si>
  <si>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</si>
  <si>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</si>
  <si>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</si>
  <si>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</si>
  <si>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</si>
  <si>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</si>
  <si>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</si>
  <si>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</si>
  <si>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</si>
  <si>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</si>
  <si>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</si>
  <si>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</si>
  <si>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</si>
  <si>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</si>
  <si>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</si>
  <si>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</si>
  <si>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</si>
  <si>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</si>
  <si>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</si>
  <si>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</si>
  <si>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</si>
  <si>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</si>
  <si>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</si>
  <si>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</si>
  <si>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</si>
  <si>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</si>
  <si>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</si>
  <si>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</si>
  <si>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</si>
  <si>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</si>
  <si>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</si>
  <si>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</si>
  <si>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</si>
  <si>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</si>
  <si>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</si>
  <si>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</si>
  <si>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</si>
  <si>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</si>
  <si>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</si>
  <si>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</si>
  <si>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</si>
  <si>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</si>
  <si>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</si>
  <si>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</si>
  <si>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</si>
  <si>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</si>
  <si>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</si>
  <si>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</si>
  <si>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</si>
  <si>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</si>
  <si>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</si>
  <si>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</si>
  <si>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</si>
  <si>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</si>
  <si>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</si>
  <si>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</si>
  <si>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</si>
  <si>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</si>
  <si>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</si>
  <si>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</si>
  <si>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</si>
  <si>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</si>
  <si>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</si>
  <si>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</si>
  <si>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</si>
  <si>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</si>
  <si>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</si>
  <si>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</si>
  <si>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</si>
  <si>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</si>
  <si>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</si>
  <si>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</si>
  <si>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</si>
  <si>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</si>
  <si>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</si>
  <si>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</si>
  <si>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</si>
  <si>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</si>
  <si>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</si>
  <si>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</si>
  <si>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</si>
  <si>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</si>
  <si>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</si>
  <si>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</si>
  <si>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</si>
  <si>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</si>
  <si>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</si>
  <si>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</si>
  <si>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</si>
  <si>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</si>
  <si>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</si>
  <si>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</si>
  <si>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</si>
  <si>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</si>
  <si>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</si>
  <si>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</si>
  <si>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</si>
  <si>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</si>
  <si>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</si>
  <si>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</si>
  <si>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</si>
  <si>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</si>
  <si>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</si>
  <si>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</si>
  <si>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</si>
  <si>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</si>
  <si>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</si>
  <si>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</si>
  <si>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</si>
  <si>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</si>
  <si>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</si>
  <si>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</si>
  <si>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</si>
  <si>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</si>
  <si>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</si>
  <si>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</si>
  <si>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</si>
  <si>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</si>
  <si>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</si>
  <si>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</si>
  <si>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</si>
  <si>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</si>
  <si>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</si>
  <si>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</si>
  <si>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</si>
  <si>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</si>
  <si>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</si>
  <si>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</si>
  <si>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</si>
  <si>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</si>
  <si>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</si>
  <si>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</si>
  <si>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</si>
  <si>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</si>
  <si>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</si>
  <si>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</si>
  <si>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</si>
  <si>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</si>
  <si>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</si>
  <si>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</si>
  <si>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</si>
  <si>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</si>
  <si>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</si>
  <si>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</si>
  <si>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</si>
  <si>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</si>
  <si>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</si>
  <si>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</si>
  <si>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</si>
  <si>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</si>
  <si>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</si>
  <si>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</si>
  <si>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</si>
  <si>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</si>
  <si>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</si>
  <si>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</si>
  <si>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</si>
  <si>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</si>
  <si>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</si>
  <si>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</si>
  <si>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</si>
  <si>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</si>
  <si>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</si>
  <si>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</si>
  <si>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</si>
  <si>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</si>
  <si>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</si>
  <si>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</si>
  <si>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</si>
  <si>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</si>
  <si>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</si>
  <si>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</si>
  <si>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</si>
  <si>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</si>
  <si>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</si>
  <si>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</si>
  <si>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</si>
  <si>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</si>
  <si>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</si>
  <si>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</si>
  <si>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</si>
  <si>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</si>
  <si>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</si>
  <si>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</si>
  <si>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</si>
  <si>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</si>
  <si>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</si>
  <si>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</si>
  <si>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</si>
  <si>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</si>
  <si>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</si>
  <si>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</si>
  <si>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</si>
  <si>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</si>
  <si>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</si>
  <si>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</si>
  <si>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</si>
  <si>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</si>
  <si>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</si>
  <si>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</si>
  <si>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</si>
  <si>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</si>
  <si>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</si>
  <si>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</si>
  <si>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</si>
  <si>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</si>
  <si>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</si>
  <si>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</si>
  <si>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</si>
  <si>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</si>
  <si>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</si>
  <si>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</si>
  <si>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</si>
  <si>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</si>
  <si>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</si>
  <si>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</si>
  <si>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</si>
  <si>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</si>
  <si>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</si>
  <si>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</si>
  <si>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</si>
  <si>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</si>
  <si>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</si>
  <si>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</si>
  <si>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</si>
  <si>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</si>
  <si>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</si>
  <si>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</si>
  <si>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</si>
  <si>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</si>
  <si>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</si>
  <si>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</si>
  <si>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</si>
  <si>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</si>
  <si>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</si>
  <si>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</si>
  <si>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</si>
  <si>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</si>
  <si>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</si>
  <si>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</si>
  <si>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</si>
  <si>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</si>
  <si>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</si>
  <si>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</si>
  <si>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</si>
  <si>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</si>
  <si>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</si>
  <si>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</si>
  <si>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</si>
  <si>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</si>
  <si>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</si>
  <si>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</si>
  <si>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</si>
  <si>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</si>
  <si>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</si>
  <si>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</si>
  <si>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</si>
  <si>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</si>
  <si>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</si>
  <si>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</si>
  <si>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</si>
  <si>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</si>
  <si>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</si>
  <si>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</si>
  <si>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</si>
  <si>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</si>
  <si>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</si>
  <si>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</si>
  <si>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</si>
  <si>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</si>
  <si>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</si>
  <si>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</si>
  <si>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</si>
  <si>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</si>
  <si>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</si>
  <si>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</si>
  <si>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</si>
  <si>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</si>
  <si>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</si>
  <si>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</si>
  <si>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</si>
  <si>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</si>
  <si>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</si>
  <si>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</si>
  <si>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</si>
  <si>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</si>
  <si>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</si>
  <si>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</si>
  <si>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</si>
  <si>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</si>
  <si>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</si>
  <si>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</si>
  <si>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</si>
  <si>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</si>
  <si>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</si>
  <si>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</si>
  <si>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</si>
  <si>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</si>
  <si>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</si>
  <si>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</si>
  <si>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</si>
  <si>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</si>
  <si>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</si>
  <si>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</si>
  <si>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</si>
  <si>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</si>
  <si>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</si>
  <si>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</si>
  <si>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</si>
  <si>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</si>
  <si>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</si>
  <si>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</si>
  <si>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</si>
  <si>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</si>
  <si>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</si>
  <si>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</si>
  <si>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</si>
  <si>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</si>
  <si>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</si>
  <si>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</si>
  <si>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</si>
  <si>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</si>
  <si>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</si>
  <si>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</si>
  <si>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</si>
  <si>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</si>
  <si>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</si>
  <si>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</si>
  <si>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</si>
  <si>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</si>
  <si>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</si>
  <si>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</si>
  <si>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</si>
  <si>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</si>
  <si>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</si>
  <si>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</si>
  <si>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</si>
  <si>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</si>
  <si>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</si>
  <si>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</si>
  <si>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</si>
  <si>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</si>
  <si>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</si>
  <si>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</si>
  <si>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</si>
  <si>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</si>
  <si>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</si>
  <si>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</si>
  <si>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</si>
  <si>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</si>
  <si>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</si>
  <si>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</si>
  <si>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</si>
  <si>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</si>
  <si>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</si>
  <si>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</si>
  <si>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</si>
  <si>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</si>
  <si>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</si>
  <si>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</si>
  <si>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</si>
  <si>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</si>
  <si>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</si>
  <si>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</si>
  <si>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</si>
  <si>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</si>
  <si>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</si>
  <si>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</si>
  <si>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</si>
  <si>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</si>
  <si>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</si>
  <si>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</si>
  <si>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</si>
  <si>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</si>
  <si>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</si>
  <si>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</si>
  <si>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</si>
  <si>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</si>
  <si>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</si>
  <si>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</si>
  <si>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</si>
  <si>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</si>
  <si>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</si>
  <si>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</si>
  <si>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</si>
  <si>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</si>
  <si>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</si>
  <si>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</si>
  <si>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</si>
  <si>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</si>
  <si>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</si>
  <si>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</si>
  <si>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</si>
  <si>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</si>
  <si>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</si>
  <si>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</si>
  <si>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</si>
  <si>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</si>
  <si>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</si>
  <si>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</si>
  <si>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</si>
  <si>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</si>
  <si>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</si>
  <si>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</si>
  <si>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</si>
  <si>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</si>
  <si>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</si>
  <si>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</si>
  <si>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</si>
  <si>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</si>
  <si>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</si>
  <si>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</si>
  <si>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</si>
  <si>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</si>
  <si>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</si>
  <si>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</si>
  <si>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</si>
  <si>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</si>
  <si>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</si>
  <si>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</si>
  <si>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</si>
  <si>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</si>
  <si>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</si>
  <si>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</si>
  <si>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</si>
  <si>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</si>
  <si>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</si>
  <si>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</si>
  <si>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</si>
  <si>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</si>
  <si>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</si>
  <si>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</si>
  <si>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</si>
  <si>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</si>
  <si>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</si>
  <si>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</si>
  <si>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</si>
  <si>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</si>
  <si>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</si>
  <si>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</si>
  <si>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</si>
  <si>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</si>
  <si>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</si>
  <si>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</si>
  <si>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</si>
  <si>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</si>
  <si>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</si>
  <si>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</si>
  <si>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</si>
  <si>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</si>
  <si>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</si>
  <si>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</si>
  <si>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</si>
  <si>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</si>
  <si>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</si>
  <si>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</si>
  <si>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</si>
  <si>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</si>
  <si>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</si>
  <si>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</si>
  <si>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</si>
  <si>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</si>
  <si>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</si>
  <si>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</si>
  <si>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</si>
  <si>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</si>
  <si>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</si>
  <si>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</si>
  <si>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</si>
  <si>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</si>
  <si>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</si>
  <si>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</si>
  <si>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</si>
  <si>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</si>
  <si>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</si>
  <si>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</si>
  <si>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</si>
  <si>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</si>
  <si>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</si>
  <si>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</si>
  <si>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</si>
  <si>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</si>
  <si>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</si>
  <si>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</si>
  <si>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</si>
  <si>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</si>
  <si>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</si>
  <si>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</si>
  <si>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</si>
  <si>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</si>
  <si>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</si>
  <si>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</si>
  <si>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</si>
  <si>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</si>
  <si>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</si>
  <si>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</si>
  <si>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</si>
  <si>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</si>
  <si>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</si>
  <si>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</si>
  <si>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</si>
  <si>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</si>
  <si>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</si>
  <si>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</si>
  <si>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</si>
  <si>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</si>
  <si>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</si>
  <si>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</si>
  <si>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</si>
  <si>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</si>
  <si>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</si>
  <si>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</si>
  <si>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</si>
  <si>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</si>
  <si>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</si>
  <si>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</si>
  <si>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</si>
  <si>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</si>
  <si>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</si>
  <si>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</si>
  <si>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</si>
  <si>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</si>
  <si>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</si>
  <si>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</si>
  <si>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</si>
  <si>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</si>
  <si>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</si>
  <si>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</si>
  <si>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</si>
  <si>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</si>
  <si>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</si>
  <si>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</si>
  <si>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</si>
  <si>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</si>
  <si>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</si>
  <si>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</si>
  <si>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</si>
  <si>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</si>
  <si>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</si>
  <si>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</si>
  <si>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</si>
  <si>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</si>
  <si>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</si>
  <si>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</si>
  <si>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</si>
  <si>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</si>
  <si>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</si>
  <si>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</si>
  <si>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</si>
  <si>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</si>
  <si>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</si>
  <si>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</si>
  <si>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</si>
  <si>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</si>
  <si>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</si>
  <si>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</si>
  <si>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</si>
  <si>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</si>
  <si>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</si>
  <si>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</si>
  <si>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</si>
  <si>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</si>
  <si>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</si>
  <si>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</si>
  <si>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</si>
  <si>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</si>
  <si>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</si>
  <si>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</si>
  <si>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</si>
  <si>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</si>
  <si>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</si>
  <si>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</si>
  <si>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</si>
  <si>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</si>
  <si>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</si>
  <si>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</si>
  <si>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</si>
  <si>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</si>
  <si>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</si>
  <si>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</si>
  <si>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</si>
  <si>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</si>
  <si>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</si>
  <si>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</si>
  <si>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</si>
  <si>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</si>
  <si>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</si>
  <si>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</si>
  <si>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</si>
  <si>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</si>
  <si>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</si>
  <si>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</si>
  <si>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</si>
  <si>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</si>
  <si>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</si>
  <si>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</si>
  <si>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</si>
  <si>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</si>
  <si>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</si>
  <si>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</si>
  <si>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</si>
  <si>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</si>
  <si>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</si>
  <si>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</si>
  <si>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</si>
  <si>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</si>
  <si>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</si>
  <si>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</si>
  <si>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</si>
  <si>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</si>
  <si>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</si>
  <si>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</si>
  <si>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</si>
  <si>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</si>
  <si>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</si>
  <si>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</si>
  <si>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</si>
  <si>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</si>
  <si>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</si>
  <si>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</si>
  <si>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</si>
  <si>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</si>
  <si>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</si>
  <si>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</si>
  <si>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</si>
  <si>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</si>
  <si>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</si>
  <si>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</si>
  <si>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</si>
  <si>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</si>
  <si>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</si>
  <si>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</si>
  <si>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</si>
  <si>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</si>
  <si>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</si>
  <si>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</si>
  <si>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</si>
  <si>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</si>
  <si>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</si>
  <si>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</si>
  <si>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</si>
  <si>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</si>
  <si>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</si>
  <si>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</si>
  <si>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</si>
  <si>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</si>
  <si>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</si>
  <si>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</si>
  <si>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</si>
  <si>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</si>
  <si>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</si>
  <si>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</si>
  <si>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</si>
  <si>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</si>
  <si>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</si>
  <si>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</si>
  <si>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</si>
  <si>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</si>
  <si>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</si>
  <si>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</si>
  <si>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</si>
  <si>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</si>
  <si>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</si>
  <si>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</si>
  <si>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</si>
  <si>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</si>
  <si>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</si>
  <si>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</si>
  <si>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</si>
  <si>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</si>
  <si>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</si>
  <si>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</si>
  <si>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</si>
  <si>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</si>
  <si>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</si>
  <si>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</si>
  <si>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</si>
  <si>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</si>
  <si>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</si>
  <si>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</si>
  <si>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</si>
  <si>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</si>
  <si>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</si>
  <si>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</si>
  <si>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</si>
  <si>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</si>
  <si>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</si>
  <si>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</si>
  <si>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</si>
  <si>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</si>
  <si>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</si>
  <si>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</si>
  <si>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</si>
  <si>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</si>
  <si>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</si>
  <si>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</si>
  <si>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</si>
  <si>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</si>
  <si>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</si>
  <si>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</si>
  <si>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</si>
  <si>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</si>
  <si>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</si>
  <si>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</si>
  <si>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</si>
  <si>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</si>
  <si>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</si>
  <si>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</si>
  <si>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</si>
  <si>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</si>
  <si>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</si>
  <si>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</si>
  <si>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</si>
  <si>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</si>
  <si>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</si>
  <si>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</si>
  <si>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</si>
  <si>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</si>
  <si>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</si>
  <si>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</si>
  <si>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</si>
  <si>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</si>
  <si>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</si>
  <si>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</si>
  <si>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</si>
  <si>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</si>
  <si>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</si>
  <si>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</si>
  <si>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</si>
  <si>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</si>
  <si>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</si>
  <si>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</si>
  <si>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</si>
  <si>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</si>
  <si>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</si>
  <si>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</si>
  <si>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</si>
  <si>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</si>
  <si>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</si>
  <si>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</si>
  <si>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</si>
  <si>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</si>
  <si>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</si>
  <si>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</si>
  <si>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</si>
  <si>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</si>
  <si>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</si>
  <si>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</si>
  <si>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</si>
  <si>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</si>
  <si>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</si>
  <si>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</si>
  <si>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</si>
  <si>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</si>
  <si>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</si>
  <si>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</si>
  <si>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</si>
  <si>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</si>
  <si>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</si>
  <si>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</si>
  <si>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</si>
  <si>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</si>
  <si>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</si>
  <si>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</si>
  <si>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</si>
  <si>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</si>
  <si>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</si>
  <si>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</si>
  <si>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</si>
  <si>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</si>
  <si>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</si>
  <si>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</si>
  <si>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</si>
  <si>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</si>
  <si>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</si>
  <si>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</si>
  <si>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</si>
  <si>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</si>
  <si>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</si>
  <si>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</si>
  <si>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</si>
  <si>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</si>
  <si>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</si>
  <si>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</si>
  <si>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</si>
  <si>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</si>
  <si>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</si>
  <si>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</si>
  <si>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</si>
  <si>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</si>
  <si>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</si>
  <si>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</si>
  <si>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</si>
  <si>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</si>
  <si>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</si>
  <si>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</si>
  <si>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</si>
  <si>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</si>
  <si>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</si>
  <si>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</si>
  <si>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</si>
  <si>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</si>
  <si>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</si>
  <si>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</si>
  <si>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</si>
  <si>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</si>
  <si>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</si>
  <si>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</si>
  <si>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</si>
  <si>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</si>
  <si>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</si>
  <si>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</si>
  <si>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</si>
  <si>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</si>
  <si>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</si>
  <si>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</si>
  <si>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</si>
  <si>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</si>
  <si>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</si>
  <si>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</si>
  <si>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</si>
  <si>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</si>
  <si>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</si>
  <si>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</si>
  <si>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</si>
  <si>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</si>
  <si>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</si>
  <si>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</si>
  <si>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</si>
  <si>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</si>
  <si>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</si>
  <si>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</si>
  <si>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</si>
  <si>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</si>
  <si>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</si>
  <si>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</si>
  <si>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</si>
  <si>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</si>
  <si>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</si>
  <si>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</si>
  <si>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</si>
  <si>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</si>
  <si>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</si>
  <si>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</si>
  <si>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</si>
  <si>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</si>
  <si>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</si>
  <si>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</si>
  <si>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</si>
  <si>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</si>
  <si>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</si>
  <si>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</si>
  <si>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</si>
  <si>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</si>
  <si>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</si>
  <si>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</si>
  <si>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</si>
  <si>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</si>
  <si>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</si>
  <si>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</si>
  <si>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</si>
  <si>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</si>
  <si>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</si>
  <si>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</si>
  <si>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</si>
  <si>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</si>
  <si>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</si>
  <si>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</si>
  <si>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</si>
  <si>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</si>
  <si>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</si>
  <si>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</si>
  <si>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</si>
  <si>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</si>
  <si>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</si>
  <si>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</si>
  <si>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</si>
  <si>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</si>
  <si>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</si>
  <si>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</si>
  <si>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</si>
  <si>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</si>
  <si>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</si>
  <si>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</si>
  <si>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</si>
  <si>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</si>
  <si>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</si>
  <si>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</si>
  <si>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</si>
  <si>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</si>
  <si>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</si>
  <si>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</si>
  <si>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</si>
  <si>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</si>
  <si>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</si>
  <si>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</si>
  <si>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</si>
  <si>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</si>
  <si>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</si>
  <si>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</si>
  <si>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</si>
  <si>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</si>
  <si>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</si>
  <si>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</si>
  <si>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</si>
  <si>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</si>
  <si>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</si>
  <si>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</si>
  <si>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</si>
  <si>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</si>
  <si>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</si>
  <si>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</si>
  <si>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</si>
  <si>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</si>
  <si>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</si>
  <si>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</si>
  <si>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</si>
  <si>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</si>
  <si>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</si>
  <si>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</si>
  <si>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</si>
  <si>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</si>
  <si>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</si>
  <si>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</si>
  <si>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</si>
  <si>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</si>
  <si>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</si>
  <si>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</si>
  <si>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</si>
  <si>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</si>
  <si>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</si>
  <si>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</si>
  <si>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</si>
  <si>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</si>
  <si>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</si>
  <si>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</si>
  <si>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</si>
  <si>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</si>
  <si>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</si>
  <si>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</si>
  <si>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</si>
  <si>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</si>
  <si>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</si>
  <si>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</si>
  <si>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</si>
  <si>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</si>
  <si>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</si>
  <si>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</si>
  <si>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</si>
  <si>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</si>
  <si>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</si>
  <si>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</si>
  <si>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</si>
  <si>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</si>
  <si>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</si>
  <si>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</si>
  <si>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</si>
  <si>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</si>
  <si>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</si>
  <si>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</si>
  <si>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</si>
  <si>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</si>
  <si>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</si>
  <si>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</si>
  <si>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</si>
  <si>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</si>
  <si>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</si>
  <si>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</si>
  <si>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</si>
  <si>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</si>
  <si>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</si>
  <si>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</si>
  <si>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</si>
  <si>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</si>
  <si>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</si>
  <si>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</si>
  <si>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</si>
  <si>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</si>
  <si>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</si>
  <si>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</si>
  <si>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</si>
  <si>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</si>
  <si>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</si>
  <si>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</si>
  <si>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</si>
  <si>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</si>
  <si>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</si>
  <si>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</si>
  <si>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</si>
  <si>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</si>
  <si>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</si>
  <si>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</si>
  <si>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</si>
  <si>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</si>
  <si>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</si>
  <si>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</si>
  <si>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</si>
  <si>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</si>
  <si>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</si>
  <si>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</si>
  <si>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</si>
  <si>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</si>
  <si>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</si>
  <si>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</si>
  <si>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</si>
  <si>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</si>
  <si>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</si>
  <si>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</si>
  <si>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</si>
  <si>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</si>
  <si>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</si>
  <si>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</si>
  <si>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</si>
  <si>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</si>
  <si>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</si>
  <si>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</si>
  <si>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</si>
  <si>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</si>
  <si>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</si>
  <si>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</si>
  <si>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</si>
  <si>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</si>
  <si>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</si>
  <si>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</si>
  <si>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</si>
  <si>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</si>
  <si>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</si>
  <si>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</si>
  <si>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</si>
  <si>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</si>
  <si>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</si>
  <si>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</si>
  <si>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</si>
  <si>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</si>
  <si>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</si>
  <si>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</si>
  <si>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</si>
  <si>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</si>
  <si>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</si>
  <si>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</si>
  <si>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</si>
  <si>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</si>
  <si>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</si>
  <si>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</si>
  <si>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</si>
  <si>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</si>
  <si>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</si>
  <si>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</si>
  <si>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</si>
  <si>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</si>
  <si>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</si>
  <si>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</si>
  <si>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</si>
  <si>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</si>
  <si>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</si>
  <si>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</si>
  <si>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</si>
  <si>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</si>
  <si>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</si>
  <si>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</si>
  <si>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</si>
  <si>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</si>
  <si>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</si>
  <si>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</si>
  <si>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</si>
  <si>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</si>
  <si>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</si>
  <si>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</si>
  <si>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</si>
  <si>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</si>
  <si>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</si>
  <si>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</si>
  <si>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</si>
  <si>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</si>
  <si>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</si>
  <si>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</si>
  <si>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</si>
  <si>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</si>
  <si>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</si>
  <si>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</si>
  <si>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</si>
  <si>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</si>
  <si>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</si>
  <si>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</si>
  <si>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</si>
  <si>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</si>
  <si>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</si>
  <si>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</si>
  <si>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</si>
  <si>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</si>
  <si>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</si>
  <si>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</si>
  <si>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</si>
  <si>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</si>
  <si>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</si>
  <si>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</si>
  <si>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</si>
  <si>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</si>
  <si>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</si>
  <si>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</si>
  <si>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</si>
  <si>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</si>
  <si>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</si>
  <si>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</si>
  <si>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</si>
  <si>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</si>
  <si>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</si>
  <si>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</si>
  <si>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</si>
  <si>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</si>
  <si>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</si>
  <si>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</si>
  <si>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</si>
  <si>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</si>
  <si>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</si>
  <si>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</si>
  <si>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</si>
  <si>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</si>
  <si>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</si>
  <si>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</si>
  <si>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</si>
  <si>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</si>
  <si>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</si>
  <si>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</si>
  <si>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</si>
  <si>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</si>
  <si>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</si>
  <si>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</si>
  <si>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</si>
  <si>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</si>
  <si>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</si>
  <si>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</si>
  <si>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</si>
  <si>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</si>
  <si>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</si>
  <si>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</si>
  <si>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</si>
  <si>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</si>
  <si>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</si>
  <si>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</si>
  <si>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</si>
  <si>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</si>
  <si>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</si>
  <si>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</si>
  <si>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</si>
  <si>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</si>
  <si>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</si>
  <si>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</si>
  <si>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</si>
  <si>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</si>
  <si>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</si>
  <si>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</si>
  <si>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</si>
  <si>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</si>
  <si>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</si>
  <si>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</si>
  <si>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</si>
  <si>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</si>
  <si>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</si>
  <si>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</si>
  <si>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</si>
  <si>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</si>
  <si>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</si>
  <si>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</si>
  <si>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</si>
  <si>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</si>
  <si>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</si>
  <si>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</si>
  <si>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</si>
  <si>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</si>
  <si>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</si>
  <si>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</si>
  <si>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</si>
  <si>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</si>
  <si>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</si>
  <si>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</si>
  <si>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</si>
  <si>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</si>
  <si>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</si>
  <si>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</si>
  <si>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</si>
  <si>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</si>
  <si>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</si>
  <si>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</si>
  <si>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</si>
  <si>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</si>
  <si>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</si>
  <si>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</si>
  <si>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</si>
  <si>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</si>
  <si>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</si>
  <si>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</si>
  <si>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</si>
  <si>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</si>
  <si>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</si>
  <si>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</si>
  <si>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</si>
  <si>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</si>
  <si>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</si>
  <si>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</si>
  <si>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</si>
  <si>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</si>
  <si>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</si>
  <si>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</si>
  <si>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</si>
  <si>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</si>
  <si>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</si>
  <si>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</si>
  <si>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</si>
  <si>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</si>
  <si>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</si>
  <si>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</si>
  <si>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</si>
  <si>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</si>
  <si>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</si>
  <si>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</si>
  <si>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</si>
  <si>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</si>
  <si>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</si>
  <si>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</si>
  <si>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</si>
  <si>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</si>
  <si>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</si>
  <si>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</si>
  <si>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</si>
  <si>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</si>
  <si>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</si>
  <si>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</si>
  <si>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</si>
  <si>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</si>
  <si>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</si>
  <si>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</si>
  <si>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</si>
  <si>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</si>
  <si>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</si>
  <si>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</si>
  <si>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</si>
  <si>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</si>
  <si>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</si>
  <si>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</si>
  <si>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</si>
  <si>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</si>
  <si>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</si>
  <si>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</si>
  <si>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</si>
  <si>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</si>
  <si>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</si>
  <si>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</si>
  <si>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</si>
  <si>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</si>
  <si>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</si>
  <si>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</si>
  <si>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</si>
  <si>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</si>
  <si>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</si>
  <si>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</si>
  <si>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</si>
  <si>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</si>
  <si>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</si>
  <si>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</si>
  <si>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</si>
  <si>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</si>
  <si>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</si>
  <si>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</si>
  <si>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</si>
  <si>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</si>
  <si>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</si>
  <si>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</si>
  <si>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</si>
  <si>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</si>
  <si>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</si>
  <si>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</si>
  <si>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</si>
  <si>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</si>
  <si>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</si>
  <si>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</si>
  <si>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</si>
  <si>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</si>
  <si>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</si>
  <si>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</si>
  <si>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</si>
  <si>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</si>
  <si>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</si>
  <si>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</si>
  <si>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</si>
  <si>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</si>
  <si>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</si>
  <si>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</si>
  <si>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</si>
  <si>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</si>
  <si>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</si>
  <si>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</si>
  <si>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</si>
  <si>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</si>
  <si>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</si>
  <si>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</si>
  <si>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</si>
  <si>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</si>
  <si>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</si>
  <si>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</si>
  <si>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</si>
  <si>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</si>
  <si>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</si>
  <si>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</si>
  <si>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</si>
  <si>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</si>
  <si>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</si>
  <si>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</si>
  <si>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</si>
  <si>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</si>
  <si>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</si>
  <si>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</si>
  <si>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</si>
  <si>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</si>
  <si>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</si>
  <si>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</si>
  <si>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</si>
  <si>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</si>
  <si>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</si>
  <si>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</si>
  <si>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</si>
  <si>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</si>
  <si>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</si>
  <si>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</si>
  <si>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</si>
  <si>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</si>
  <si>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</si>
  <si>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</si>
  <si>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</si>
  <si>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</si>
  <si>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</si>
  <si>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</si>
  <si>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</si>
  <si>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</si>
  <si>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</si>
  <si>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</si>
  <si>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</si>
  <si>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</si>
  <si>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</si>
  <si>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</si>
  <si>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</si>
  <si>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</si>
  <si>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</si>
  <si>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</si>
  <si>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</si>
  <si>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</si>
  <si>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</si>
  <si>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</si>
  <si>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</si>
  <si>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</si>
  <si>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</si>
  <si>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</si>
  <si>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</si>
  <si>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</si>
  <si>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</si>
  <si>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</si>
  <si>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</si>
  <si>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</si>
  <si>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</si>
  <si>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</si>
  <si>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</si>
  <si>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</si>
  <si>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</si>
  <si>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</si>
  <si>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</si>
  <si>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</si>
  <si>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</si>
  <si>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</si>
  <si>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</si>
  <si>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</si>
  <si>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</si>
  <si>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</si>
  <si>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</si>
  <si>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</si>
  <si>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</si>
  <si>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</si>
  <si>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</si>
  <si>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</si>
  <si>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</si>
  <si>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</si>
  <si>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</si>
  <si>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</si>
  <si>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</si>
  <si>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</si>
  <si>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</si>
  <si>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</si>
  <si>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</si>
  <si>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</si>
  <si>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</si>
  <si>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</si>
  <si>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</si>
  <si>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</si>
  <si>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</si>
  <si>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</si>
  <si>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</si>
  <si>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</si>
  <si>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</si>
  <si>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</si>
  <si>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</si>
  <si>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</si>
  <si>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</si>
  <si>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</si>
  <si>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</si>
  <si>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</si>
  <si>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</si>
  <si>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</si>
  <si>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</si>
  <si>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</si>
  <si>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</si>
  <si>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</si>
  <si>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</si>
  <si>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</si>
  <si>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</si>
  <si>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</si>
  <si>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</si>
  <si>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</si>
  <si>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</si>
  <si>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</si>
  <si>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</si>
  <si>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</si>
  <si>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</si>
  <si>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</si>
  <si>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</si>
  <si>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</si>
  <si>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</si>
  <si>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</si>
  <si>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</si>
  <si>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</si>
  <si>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</si>
  <si>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</si>
  <si>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</si>
  <si>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</si>
  <si>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</si>
  <si>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</si>
  <si>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</si>
  <si>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</si>
  <si>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</si>
  <si>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</si>
  <si>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</si>
  <si>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</si>
  <si>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</si>
  <si>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</si>
  <si>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</si>
  <si>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</si>
  <si>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</si>
  <si>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</si>
  <si>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</si>
  <si>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</si>
  <si>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</si>
  <si>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</si>
  <si>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</si>
  <si>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</si>
  <si>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</si>
  <si>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</si>
  <si>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</si>
  <si>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</si>
  <si>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</si>
  <si>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</si>
  <si>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</si>
  <si>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</si>
  <si>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</si>
  <si>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</si>
  <si>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</si>
  <si>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</si>
  <si>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</si>
  <si>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</si>
  <si>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</si>
  <si>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</si>
  <si>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</si>
  <si>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</si>
  <si>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</si>
  <si>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</si>
  <si>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</si>
  <si>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</si>
  <si>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</si>
  <si>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</si>
  <si>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</si>
  <si>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</si>
  <si>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</si>
  <si>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</si>
  <si>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</si>
  <si>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</si>
  <si>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</si>
  <si>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</si>
  <si>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</si>
  <si>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</si>
  <si>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</si>
  <si>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</si>
  <si>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</si>
  <si>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</si>
  <si>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</si>
  <si>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</si>
  <si>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</si>
  <si>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</si>
  <si>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</si>
  <si>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</si>
  <si>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</si>
  <si>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</si>
  <si>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</si>
  <si>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</si>
  <si>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</si>
  <si>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</si>
  <si>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</si>
  <si>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</si>
  <si>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</si>
  <si>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</si>
  <si>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</si>
  <si>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</si>
  <si>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</si>
  <si>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</si>
  <si>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</si>
  <si>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</si>
  <si>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</si>
  <si>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</si>
  <si>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</si>
  <si>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</si>
  <si>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</si>
  <si>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</si>
  <si>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</si>
  <si>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</si>
  <si>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</si>
  <si>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</si>
  <si>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</si>
  <si>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</si>
  <si>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</si>
  <si>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</si>
  <si>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</si>
  <si>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</si>
  <si>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</si>
  <si>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</si>
  <si>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</si>
  <si>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</si>
  <si>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</si>
  <si>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</si>
  <si>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</si>
  <si>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</si>
  <si>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</si>
  <si>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</si>
  <si>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</si>
  <si>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</si>
  <si>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</si>
  <si>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</si>
  <si>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</si>
  <si>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</si>
  <si>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</si>
  <si>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</si>
  <si>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</si>
  <si>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</si>
  <si>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</si>
  <si>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</si>
  <si>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</si>
  <si>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</si>
  <si>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</si>
  <si>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</si>
  <si>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</si>
  <si>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</si>
  <si>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</si>
  <si>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</si>
  <si>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</si>
  <si>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</si>
  <si>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</si>
  <si>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</si>
  <si>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</si>
  <si>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</si>
  <si>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</si>
  <si>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</si>
  <si>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</si>
  <si>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</si>
  <si>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</si>
  <si>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</si>
  <si>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</si>
  <si>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</si>
  <si>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</si>
  <si>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</si>
  <si>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</si>
  <si>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</si>
  <si>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</si>
  <si>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</si>
  <si>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</si>
  <si>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</si>
  <si>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</si>
  <si>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</si>
  <si>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</si>
  <si>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</si>
  <si>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</si>
  <si>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</si>
  <si>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</si>
  <si>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</si>
  <si>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</si>
  <si>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</si>
  <si>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</si>
  <si>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</si>
  <si>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</si>
  <si>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</si>
  <si>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</si>
  <si>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</si>
  <si>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</si>
  <si>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</si>
  <si>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</si>
  <si>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</si>
  <si>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</si>
  <si>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</si>
  <si>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</si>
  <si>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</si>
  <si>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</si>
  <si>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</si>
  <si>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</si>
  <si>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</si>
  <si>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</si>
  <si>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</si>
  <si>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</si>
  <si>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</si>
  <si>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</si>
  <si>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</si>
  <si>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</si>
  <si>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</si>
  <si>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</si>
  <si>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</si>
  <si>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</si>
  <si>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</si>
  <si>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</si>
  <si>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</si>
  <si>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</si>
  <si>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</si>
  <si>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</si>
  <si>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</si>
  <si>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</si>
  <si>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</si>
  <si>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</si>
  <si>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</si>
  <si>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</si>
  <si>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</si>
  <si>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</si>
  <si>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</si>
  <si>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</si>
  <si>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</si>
  <si>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</si>
  <si>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</si>
  <si>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</si>
  <si>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</si>
  <si>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</si>
  <si>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</si>
  <si>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</si>
  <si>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</si>
  <si>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</si>
  <si>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</si>
  <si>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</si>
  <si>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</si>
  <si>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</si>
  <si>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</si>
  <si>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</si>
  <si>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</si>
  <si>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</si>
  <si>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</si>
  <si>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</si>
  <si>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</si>
  <si>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</si>
  <si>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</si>
  <si>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</si>
  <si>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</si>
  <si>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</si>
  <si>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</si>
  <si>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</si>
  <si>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</si>
  <si>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</si>
  <si>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</si>
  <si>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</si>
  <si>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</si>
  <si>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</si>
  <si>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</si>
  <si>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</si>
  <si>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</si>
  <si>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</si>
  <si>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</si>
  <si>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</si>
  <si>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</si>
  <si>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</si>
  <si>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</si>
  <si>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</si>
  <si>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</si>
  <si>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</si>
  <si>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</si>
  <si>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</si>
  <si>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</si>
  <si>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</si>
  <si>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</si>
  <si>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</si>
  <si>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</si>
  <si>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</si>
  <si>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</si>
  <si>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</si>
  <si>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</si>
  <si>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</si>
  <si>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</si>
  <si>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</si>
  <si>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</si>
  <si>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</si>
  <si>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</si>
  <si>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</si>
  <si>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</si>
  <si>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</si>
  <si>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</si>
  <si>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</si>
  <si>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</si>
  <si>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</si>
  <si>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</si>
  <si>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</si>
  <si>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</si>
  <si>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</si>
  <si>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</si>
  <si>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</si>
  <si>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</si>
  <si>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</si>
  <si>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</si>
  <si>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</si>
  <si>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</si>
  <si>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</si>
  <si>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</si>
  <si>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</si>
  <si>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</si>
  <si>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</si>
  <si>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</si>
  <si>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</si>
  <si>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</si>
  <si>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</si>
  <si>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</si>
  <si>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</si>
  <si>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</si>
  <si>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</si>
  <si>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</si>
  <si>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</si>
  <si>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</si>
  <si>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</si>
  <si>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</si>
  <si>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</si>
  <si>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</si>
  <si>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</si>
  <si>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</si>
  <si>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</si>
  <si>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</si>
  <si>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</si>
  <si>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</si>
  <si>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</si>
  <si>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</si>
  <si>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</si>
  <si>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</si>
  <si>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</si>
  <si>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</si>
  <si>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</si>
  <si>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</si>
  <si>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</si>
  <si>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</si>
  <si>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</si>
  <si>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</si>
  <si>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</si>
  <si>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</si>
  <si>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</si>
  <si>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</si>
  <si>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</si>
  <si>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</si>
  <si>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</si>
  <si>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</si>
  <si>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</si>
  <si>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</si>
  <si>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</si>
  <si>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</si>
  <si>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</si>
  <si>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</si>
  <si>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</si>
  <si>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</si>
  <si>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</si>
  <si>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</si>
  <si>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</si>
  <si>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</si>
  <si>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</si>
  <si>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</si>
  <si>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</si>
  <si>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</si>
  <si>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</si>
  <si>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</si>
  <si>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</si>
  <si>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</si>
  <si>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</si>
  <si>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</si>
  <si>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</si>
  <si>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</si>
  <si>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</si>
  <si>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</si>
  <si>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</si>
  <si>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</si>
  <si>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</si>
  <si>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</si>
  <si>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</si>
  <si>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</si>
  <si>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</si>
  <si>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</si>
  <si>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</si>
  <si>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</si>
  <si>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</si>
  <si>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</si>
  <si>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</si>
  <si>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</si>
  <si>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</si>
  <si>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</si>
  <si>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</si>
  <si>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</si>
  <si>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</si>
  <si>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</si>
  <si>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</si>
  <si>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</si>
  <si>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</si>
  <si>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</si>
  <si>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</si>
  <si>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</si>
  <si>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</si>
  <si>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</si>
  <si>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</si>
  <si>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</si>
  <si>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</si>
  <si>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</si>
  <si>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</si>
  <si>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</si>
  <si>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</si>
  <si>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</si>
  <si>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</si>
  <si>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</si>
  <si>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</si>
  <si>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</si>
  <si>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</si>
  <si>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</si>
  <si>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</si>
  <si>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</si>
  <si>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</si>
  <si>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</si>
  <si>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</si>
  <si>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</si>
  <si>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</si>
  <si>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</si>
  <si>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</si>
  <si>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</si>
  <si>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</si>
  <si>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</si>
  <si>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</si>
  <si>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</si>
  <si>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</si>
  <si>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</si>
  <si>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</si>
  <si>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</si>
  <si>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</si>
  <si>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</si>
  <si>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</si>
  <si>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</si>
  <si>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</si>
  <si>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</si>
  <si>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</si>
  <si>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</si>
  <si>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</si>
  <si>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</si>
  <si>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</si>
  <si>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</si>
  <si>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</si>
  <si>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</si>
  <si>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</si>
  <si>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</si>
  <si>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</si>
  <si>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</si>
  <si>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</si>
  <si>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</si>
  <si>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</si>
  <si>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</si>
  <si>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</si>
  <si>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</si>
  <si>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</si>
  <si>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</si>
  <si>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</si>
  <si>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</si>
  <si>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</si>
  <si>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</si>
  <si>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</si>
  <si>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</si>
  <si>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</si>
  <si>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</si>
  <si>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</si>
  <si>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</si>
  <si>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</si>
  <si>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</si>
  <si>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</si>
  <si>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</si>
  <si>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</si>
  <si>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</si>
  <si>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</si>
  <si>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</si>
  <si>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</si>
  <si>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</si>
  <si>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</si>
  <si>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</si>
  <si>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</si>
  <si>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</si>
  <si>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</si>
  <si>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</si>
  <si>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</si>
  <si>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</si>
  <si>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</si>
  <si>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</si>
  <si>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</si>
  <si>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</si>
  <si>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</si>
  <si>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</si>
  <si>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</si>
  <si>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</si>
  <si>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</si>
  <si>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</si>
  <si>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</si>
  <si>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</si>
  <si>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</si>
  <si>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</si>
  <si>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</si>
  <si>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</si>
  <si>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</si>
  <si>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</si>
  <si>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</si>
  <si>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</si>
  <si>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</si>
  <si>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</si>
  <si>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</si>
  <si>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</si>
  <si>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</si>
  <si>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</si>
  <si>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</si>
  <si>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</si>
  <si>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</si>
  <si>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</si>
  <si>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</si>
  <si>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</si>
  <si>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</si>
  <si>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</si>
  <si>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</si>
  <si>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</si>
  <si>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</si>
  <si>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</si>
  <si>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</si>
  <si>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</si>
  <si>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</si>
  <si>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</si>
  <si>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</si>
  <si>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</si>
  <si>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</si>
  <si>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</si>
  <si>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</si>
  <si>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</si>
  <si>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</si>
  <si>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</si>
  <si>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</si>
  <si>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</si>
  <si>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</si>
  <si>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</si>
  <si>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</si>
  <si>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</si>
  <si>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</si>
  <si>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</si>
  <si>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</si>
  <si>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</si>
  <si>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</si>
  <si>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</si>
  <si>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</si>
  <si>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</si>
  <si>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</si>
  <si>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</si>
  <si>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</si>
  <si>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</si>
  <si>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</si>
  <si>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</si>
  <si>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</si>
  <si>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</si>
  <si>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</si>
  <si>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</si>
  <si>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</si>
  <si>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</si>
  <si>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</si>
  <si>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</si>
  <si>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</si>
  <si>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</si>
  <si>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</si>
  <si>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</si>
  <si>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</si>
  <si>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</si>
  <si>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</si>
  <si>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</si>
  <si>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</si>
  <si>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</si>
  <si>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</si>
  <si>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</si>
  <si>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</si>
  <si>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</si>
  <si>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</si>
  <si>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</si>
  <si>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</si>
  <si>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</si>
  <si>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</si>
  <si>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</si>
  <si>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</si>
  <si>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</si>
  <si>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</si>
  <si>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</si>
  <si>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</si>
  <si>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</si>
  <si>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</si>
  <si>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</si>
  <si>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</si>
  <si>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</si>
  <si>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</si>
  <si>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</si>
  <si>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</si>
  <si>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</si>
  <si>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</si>
  <si>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</si>
  <si>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</si>
  <si>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</si>
  <si>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</si>
  <si>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</si>
  <si>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</si>
  <si>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</si>
  <si>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</si>
  <si>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</si>
  <si>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</si>
  <si>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</si>
  <si>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</si>
  <si>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</si>
  <si>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</si>
  <si>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</si>
  <si>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</si>
  <si>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</si>
  <si>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</si>
  <si>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</si>
  <si>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</si>
  <si>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</si>
  <si>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</si>
  <si>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</si>
  <si>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</si>
  <si>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</si>
  <si>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</si>
  <si>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</si>
  <si>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</si>
  <si>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</si>
  <si>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</si>
  <si>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</si>
  <si>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</si>
  <si>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</si>
  <si>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</si>
  <si>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</si>
  <si>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</si>
  <si>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</si>
  <si>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</si>
  <si>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</si>
  <si>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</si>
  <si>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</si>
  <si>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</si>
  <si>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</si>
  <si>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</si>
  <si>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</si>
  <si>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</si>
  <si>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</si>
  <si>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</si>
  <si>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</si>
  <si>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</si>
  <si>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</si>
  <si>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</si>
  <si>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</si>
  <si>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</si>
  <si>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</si>
  <si>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</si>
  <si>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</si>
  <si>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</si>
  <si>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</si>
  <si>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</si>
  <si>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</si>
  <si>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</si>
  <si>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</si>
  <si>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</si>
  <si>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</si>
  <si>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</si>
  <si>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</si>
  <si>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</si>
  <si>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</si>
  <si>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</si>
  <si>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</si>
  <si>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</si>
  <si>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</si>
  <si>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</si>
  <si>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</si>
  <si>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</si>
  <si>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</si>
  <si>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</si>
  <si>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</si>
  <si>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</si>
  <si>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</si>
  <si>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</si>
  <si>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</si>
  <si>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</si>
  <si>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</si>
  <si>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</si>
  <si>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</si>
  <si>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</si>
  <si>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</si>
  <si>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</si>
  <si>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</si>
  <si>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</si>
  <si>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</si>
  <si>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</si>
  <si>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</si>
  <si>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</si>
  <si>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</si>
  <si>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</si>
  <si>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</si>
  <si>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</si>
  <si>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</si>
  <si>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</si>
  <si>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</si>
  <si>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</si>
  <si>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</si>
  <si>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</si>
  <si>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</si>
  <si>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</si>
  <si>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</si>
  <si>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</si>
  <si>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</si>
  <si>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</si>
  <si>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</si>
  <si>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</si>
  <si>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</si>
  <si>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</si>
  <si>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</si>
  <si>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</si>
  <si>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</si>
  <si>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</si>
  <si>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</si>
  <si>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</si>
  <si>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</si>
  <si>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</si>
  <si>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</si>
  <si>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</si>
  <si>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</si>
  <si>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</si>
  <si>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</si>
  <si>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</si>
  <si>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</si>
  <si>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</si>
  <si>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</si>
  <si>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</si>
  <si>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</si>
  <si>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</si>
  <si>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</si>
  <si>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</si>
  <si>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</si>
  <si>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</si>
  <si>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</si>
  <si>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</si>
  <si>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</si>
  <si>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</si>
  <si>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</si>
  <si>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</si>
  <si>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</si>
  <si>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</si>
  <si>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</si>
  <si>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</si>
  <si>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</si>
  <si>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</si>
  <si>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</si>
  <si>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</si>
  <si>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</si>
  <si>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</si>
  <si>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</si>
  <si>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</si>
  <si>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</si>
  <si>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</si>
  <si>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</si>
  <si>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</si>
  <si>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</si>
  <si>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</si>
  <si>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</si>
  <si>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</si>
  <si>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</si>
  <si>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</si>
  <si>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</si>
  <si>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</si>
  <si>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</si>
  <si>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</si>
  <si>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</si>
  <si>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</si>
  <si>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</si>
  <si>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</si>
  <si>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</si>
  <si>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</si>
  <si>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</si>
  <si>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</si>
  <si>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</si>
  <si>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</si>
  <si>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</si>
  <si>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</si>
  <si>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</si>
  <si>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</si>
  <si>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</si>
  <si>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</si>
  <si>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</si>
  <si>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</si>
  <si>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</si>
  <si>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</si>
  <si>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</si>
  <si>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</si>
  <si>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</si>
  <si>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</si>
  <si>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</si>
  <si>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</si>
  <si>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</si>
  <si>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</si>
  <si>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</si>
  <si>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</si>
  <si>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</si>
  <si>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</si>
  <si>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</si>
  <si>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</si>
  <si>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</si>
  <si>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</si>
  <si>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</si>
  <si>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</si>
  <si>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</si>
  <si>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</si>
  <si>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</si>
  <si>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</si>
  <si>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</si>
  <si>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</si>
  <si>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</si>
  <si>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</si>
  <si>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</si>
  <si>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</si>
  <si>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</si>
  <si>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</si>
  <si>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</si>
  <si>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</si>
  <si>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</si>
  <si>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</si>
  <si>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</si>
  <si>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</si>
  <si>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</si>
  <si>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</si>
  <si>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</si>
  <si>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</si>
  <si>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</si>
  <si>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</si>
  <si>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</si>
  <si>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</si>
  <si>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</si>
  <si>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</si>
  <si>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</si>
  <si>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</si>
  <si>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</si>
  <si>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</si>
  <si>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</si>
  <si>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</si>
  <si>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</si>
  <si>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</si>
  <si>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</si>
  <si>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</si>
  <si>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</si>
  <si>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</si>
  <si>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</si>
  <si>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</si>
  <si>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</si>
  <si>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</si>
  <si>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</si>
  <si>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</si>
  <si>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</si>
  <si>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</si>
  <si>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</si>
  <si>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</si>
  <si>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</si>
  <si>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</si>
  <si>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</si>
  <si>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</si>
  <si>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</si>
  <si>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</si>
  <si>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</si>
  <si>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</si>
  <si>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</si>
  <si>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</si>
  <si>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</si>
  <si>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</si>
  <si>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</si>
  <si>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</si>
  <si>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</si>
  <si>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</si>
  <si>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</si>
  <si>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</si>
  <si>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</si>
  <si>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</si>
  <si>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</si>
  <si>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</si>
  <si>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</si>
  <si>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</si>
  <si>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</si>
  <si>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</si>
  <si>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</si>
  <si>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</si>
  <si>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</si>
  <si>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</si>
  <si>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</si>
  <si>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</si>
  <si>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</si>
  <si>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</si>
  <si>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</si>
  <si>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</si>
  <si>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</si>
  <si>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</si>
  <si>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</si>
  <si>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</si>
  <si>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</si>
  <si>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</si>
  <si>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</si>
  <si>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</si>
  <si>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</si>
  <si>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</si>
  <si>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</si>
  <si>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</si>
  <si>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</si>
  <si>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</si>
  <si>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</si>
  <si>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</si>
  <si>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</si>
  <si>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</si>
  <si>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</si>
  <si>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</si>
  <si>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</si>
  <si>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</si>
  <si>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</si>
  <si>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</si>
  <si>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</si>
  <si>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</si>
  <si>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</si>
  <si>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</si>
  <si>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</si>
  <si>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</si>
  <si>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</si>
  <si>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</si>
  <si>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</si>
  <si>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</si>
  <si>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</si>
  <si>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</si>
  <si>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</si>
  <si>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</si>
  <si>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</si>
  <si>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</si>
  <si>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</si>
  <si>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</si>
  <si>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</si>
  <si>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</si>
  <si>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</si>
  <si>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</si>
  <si>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</si>
  <si>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</si>
  <si>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</si>
  <si>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</si>
  <si>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</si>
  <si>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</si>
  <si>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</si>
  <si>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</si>
  <si>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</si>
  <si>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</si>
  <si>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</si>
  <si>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</si>
  <si>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</si>
  <si>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</si>
  <si>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</si>
  <si>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</si>
  <si>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</si>
  <si>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</si>
  <si>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</si>
  <si>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</si>
  <si>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</si>
  <si>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</si>
  <si>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</si>
  <si>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</si>
  <si>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</si>
  <si>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</si>
  <si>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</si>
  <si>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</si>
  <si>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</si>
  <si>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</si>
  <si>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</si>
  <si>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</si>
  <si>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</si>
  <si>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</si>
  <si>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</si>
  <si>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</si>
  <si>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</si>
  <si>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</si>
  <si>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</si>
  <si>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</si>
  <si>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</si>
  <si>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</si>
  <si>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</si>
  <si>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</si>
  <si>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</si>
  <si>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</si>
  <si>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</si>
  <si>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</si>
  <si>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</si>
  <si>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</si>
  <si>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</si>
  <si>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</si>
  <si>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</si>
  <si>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</si>
  <si>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</si>
  <si>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</si>
  <si>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</si>
  <si>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</si>
  <si>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</si>
  <si>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</si>
  <si>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</si>
  <si>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</si>
  <si>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</si>
  <si>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</si>
  <si>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</si>
  <si>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</si>
  <si>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</si>
  <si>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</si>
  <si>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</si>
  <si>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</si>
  <si>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</si>
  <si>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</si>
  <si>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</si>
  <si>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</si>
  <si>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</si>
  <si>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</si>
  <si>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</si>
  <si>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</si>
  <si>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</si>
  <si>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</si>
  <si>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</si>
  <si>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</si>
  <si>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</si>
  <si>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</si>
  <si>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</si>
  <si>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</si>
  <si>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</si>
  <si>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</si>
  <si>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</si>
  <si>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</si>
  <si>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</si>
  <si>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</si>
  <si>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</si>
  <si>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</si>
  <si>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</si>
  <si>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</si>
  <si>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</si>
  <si>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</si>
  <si>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</si>
  <si>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</si>
  <si>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</si>
  <si>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</si>
  <si>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</si>
  <si>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</si>
  <si>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</si>
  <si>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</si>
  <si>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</si>
  <si>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</si>
  <si>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</si>
  <si>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</si>
  <si>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</si>
  <si>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</si>
  <si>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</si>
  <si>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</si>
  <si>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</si>
  <si>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</si>
  <si>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</si>
  <si>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</si>
  <si>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</si>
  <si>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</si>
  <si>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</si>
  <si>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</si>
  <si>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</si>
  <si>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</si>
  <si>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</si>
  <si>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</si>
  <si>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</si>
  <si>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</si>
  <si>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</si>
  <si>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</si>
  <si>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</si>
  <si>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</si>
  <si>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</si>
  <si>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</si>
  <si>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</si>
  <si>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</si>
  <si>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</si>
  <si>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</si>
  <si>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</si>
  <si>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</si>
  <si>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</si>
  <si>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</si>
  <si>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</si>
  <si>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</si>
  <si>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</si>
  <si>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</si>
  <si>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</si>
  <si>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</si>
  <si>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</si>
  <si>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</si>
  <si>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</si>
  <si>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</si>
  <si>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</si>
  <si>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</si>
  <si>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</si>
  <si>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</si>
  <si>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</si>
  <si>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</si>
  <si>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</si>
  <si>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</si>
  <si>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</si>
  <si>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</si>
  <si>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</si>
  <si>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</si>
  <si>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</si>
  <si>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</si>
  <si>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</si>
  <si>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</si>
  <si>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</si>
  <si>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</si>
  <si>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</si>
  <si>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</si>
  <si>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</si>
  <si>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</si>
  <si>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</si>
  <si>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</si>
  <si>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</si>
  <si>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</si>
  <si>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</si>
  <si>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</si>
  <si>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</si>
  <si>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</si>
  <si>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</si>
  <si>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</si>
  <si>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</si>
  <si>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</si>
  <si>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</si>
  <si>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</si>
  <si>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</si>
  <si>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</si>
  <si>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</si>
  <si>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</si>
  <si>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</si>
  <si>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</si>
  <si>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</si>
  <si>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</si>
  <si>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</si>
  <si>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</si>
  <si>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</si>
  <si>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</si>
  <si>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</si>
  <si>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</si>
  <si>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</si>
  <si>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</si>
  <si>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</si>
  <si>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</si>
  <si>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</si>
  <si>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</si>
  <si>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</si>
  <si>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</si>
  <si>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</si>
  <si>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</si>
  <si>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</si>
  <si>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</si>
  <si>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</si>
  <si>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</si>
  <si>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</si>
  <si>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</si>
  <si>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</si>
  <si>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</si>
  <si>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</si>
  <si>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</si>
  <si>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</si>
  <si>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</si>
  <si>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</si>
  <si>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</si>
  <si>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</si>
  <si>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</si>
  <si>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</si>
  <si>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</si>
  <si>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</si>
  <si>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</si>
  <si>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</si>
  <si>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</si>
  <si>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</si>
  <si>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</si>
  <si>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</si>
  <si>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</si>
  <si>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</si>
  <si>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</si>
  <si>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</si>
  <si>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</si>
  <si>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</si>
  <si>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</si>
  <si>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</si>
  <si>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</si>
  <si>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</si>
  <si>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</si>
  <si>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</si>
  <si>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</si>
  <si>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</si>
  <si>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</si>
  <si>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</si>
  <si>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</si>
  <si>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</si>
  <si>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</si>
  <si>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</si>
  <si>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</si>
  <si>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</si>
  <si>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</si>
  <si>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</si>
  <si>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</si>
  <si>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</si>
  <si>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</si>
  <si>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</si>
  <si>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</si>
  <si>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</si>
  <si>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</si>
  <si>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</si>
  <si>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</si>
  <si>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</si>
  <si>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</si>
  <si>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</si>
  <si>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</si>
  <si>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</si>
  <si>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</si>
  <si>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</si>
  <si>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</si>
  <si>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</si>
  <si>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</si>
  <si>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</si>
  <si>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</si>
  <si>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</si>
  <si>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</si>
  <si>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</si>
  <si>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</si>
  <si>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</si>
  <si>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</si>
  <si>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</si>
  <si>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</si>
  <si>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</si>
  <si>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</si>
  <si>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</si>
  <si>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</si>
  <si>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</si>
  <si>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</si>
  <si>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</si>
  <si>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</si>
  <si>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</si>
  <si>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</si>
  <si>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</si>
  <si>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</si>
  <si>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</si>
  <si>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</si>
  <si>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</si>
  <si>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</si>
  <si>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</si>
  <si>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</si>
  <si>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</si>
  <si>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</si>
  <si>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</si>
  <si>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</si>
  <si>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</si>
  <si>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</si>
  <si>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</si>
  <si>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</si>
  <si>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</si>
  <si>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</si>
  <si>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</si>
  <si>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</si>
  <si>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</si>
  <si>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</si>
  <si>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</si>
  <si>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</si>
  <si>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</si>
  <si>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</si>
  <si>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</si>
  <si>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</si>
  <si>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</si>
  <si>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</si>
  <si>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</si>
  <si>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</si>
  <si>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</si>
  <si>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</si>
  <si>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</si>
  <si>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</si>
  <si>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</si>
  <si>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</si>
  <si>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</si>
  <si>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</si>
  <si>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</si>
  <si>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</si>
  <si>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</si>
  <si>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</si>
  <si>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</si>
  <si>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</si>
  <si>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</si>
  <si>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</si>
  <si>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</si>
  <si>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</si>
  <si>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</si>
  <si>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</si>
  <si>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</si>
  <si>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</si>
  <si>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</si>
  <si>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</si>
  <si>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</si>
  <si>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</si>
  <si>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</si>
  <si>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</si>
  <si>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</si>
  <si>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</si>
  <si>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</si>
  <si>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</si>
  <si>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</si>
  <si>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</si>
  <si>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</si>
  <si>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</si>
  <si>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</si>
  <si>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</si>
  <si>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</si>
  <si>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</si>
  <si>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</si>
  <si>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</si>
  <si>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</si>
  <si>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</si>
  <si>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</si>
  <si>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</si>
  <si>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</si>
  <si>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</si>
  <si>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</si>
  <si>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</si>
  <si>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</si>
  <si>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</si>
  <si>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</si>
  <si>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</si>
  <si>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</si>
  <si>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</si>
  <si>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</si>
  <si>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</si>
  <si>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</si>
  <si>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</si>
  <si>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</si>
  <si>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</si>
  <si>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</si>
  <si>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</si>
  <si>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</si>
  <si>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</si>
  <si>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</si>
  <si>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</si>
  <si>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</si>
  <si>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</si>
  <si>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</si>
  <si>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</si>
  <si>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</si>
  <si>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</si>
  <si>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</si>
  <si>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</si>
  <si>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</si>
  <si>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</si>
  <si>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</si>
  <si>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</si>
  <si>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</si>
  <si>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</si>
  <si>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</si>
  <si>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</si>
  <si>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</si>
  <si>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</si>
  <si>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</si>
  <si>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</si>
  <si>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</si>
  <si>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</si>
  <si>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</si>
  <si>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</si>
  <si>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</si>
  <si>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</si>
  <si>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</si>
  <si>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</si>
  <si>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</si>
  <si>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</si>
  <si>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</si>
  <si>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</si>
  <si>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</si>
  <si>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</si>
  <si>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</si>
  <si>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</si>
  <si>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</si>
  <si>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</si>
  <si>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</si>
  <si>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</si>
  <si>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</si>
  <si>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</si>
  <si>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</si>
  <si>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</si>
  <si>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</si>
  <si>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</si>
  <si>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</si>
  <si>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</si>
  <si>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</si>
  <si>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</si>
  <si>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</si>
  <si>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</si>
  <si>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</si>
  <si>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</si>
  <si>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</si>
  <si>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</si>
  <si>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</si>
  <si>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</si>
  <si>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</si>
  <si>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</si>
  <si>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</si>
  <si>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</si>
  <si>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</si>
  <si>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</si>
  <si>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</si>
  <si>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</si>
  <si>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</si>
  <si>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</si>
  <si>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</si>
  <si>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</si>
  <si>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</si>
  <si>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</si>
  <si>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</si>
  <si>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</si>
  <si>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</si>
  <si>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</si>
  <si>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</si>
  <si>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</si>
  <si>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</si>
  <si>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</si>
  <si>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</si>
  <si>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</si>
  <si>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</si>
  <si>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</si>
  <si>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</si>
  <si>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</si>
  <si>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</si>
  <si>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</si>
  <si>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</si>
  <si>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</si>
  <si>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</si>
  <si>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</si>
  <si>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</si>
  <si>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</si>
  <si>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</si>
  <si>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</si>
  <si>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</si>
  <si>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</si>
  <si>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</si>
  <si>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</si>
  <si>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</si>
  <si>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</si>
  <si>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</si>
  <si>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</si>
  <si>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</si>
  <si>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</si>
  <si>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</si>
  <si>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</si>
  <si>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</si>
  <si>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</si>
  <si>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</si>
  <si>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</si>
  <si>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</si>
  <si>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</si>
  <si>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</si>
  <si>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</si>
  <si>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</si>
  <si>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</si>
  <si>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</si>
  <si>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</si>
  <si>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</si>
  <si>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</si>
  <si>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</si>
  <si>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</si>
  <si>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</si>
  <si>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</si>
  <si>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</si>
  <si>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</si>
  <si>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</si>
  <si>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</si>
  <si>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</si>
  <si>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</si>
  <si>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</si>
  <si>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</si>
  <si>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</si>
  <si>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</si>
  <si>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</si>
  <si>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</si>
  <si>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</si>
  <si>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</si>
  <si>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</si>
  <si>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</si>
  <si>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</si>
  <si>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</si>
  <si>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</si>
  <si>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</si>
  <si>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</si>
  <si>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</si>
  <si>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</si>
  <si>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</si>
  <si>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</si>
  <si>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</si>
  <si>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</si>
  <si>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</si>
  <si>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</si>
  <si>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</si>
  <si>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</si>
  <si>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</si>
  <si>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</si>
  <si>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</si>
  <si>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</si>
  <si>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</si>
  <si>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</si>
  <si>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</si>
  <si>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</si>
  <si>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</si>
  <si>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</si>
  <si>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</si>
  <si>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</si>
  <si>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</si>
  <si>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</si>
  <si>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</si>
  <si>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</si>
  <si>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</si>
  <si>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</si>
  <si>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</si>
  <si>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</si>
  <si>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</si>
  <si>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</si>
  <si>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</si>
  <si>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</si>
  <si>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</si>
  <si>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</si>
  <si>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</si>
  <si>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</si>
  <si>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</si>
  <si>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</si>
  <si>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</si>
  <si>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</si>
  <si>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</si>
  <si>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</si>
  <si>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</si>
  <si>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</si>
  <si>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</si>
  <si>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</si>
  <si>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</si>
  <si>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</si>
  <si>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</si>
  <si>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</si>
  <si>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</si>
  <si>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</si>
  <si>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</si>
  <si>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</si>
  <si>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</si>
  <si>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</si>
  <si>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</si>
  <si>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</si>
  <si>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</si>
  <si>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</si>
  <si>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</si>
  <si>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</si>
  <si>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</si>
  <si>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</si>
  <si>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</si>
  <si>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</si>
  <si>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</si>
  <si>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</si>
  <si>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</si>
  <si>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</si>
  <si>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</si>
  <si>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</si>
  <si>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</si>
  <si>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</si>
  <si>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</si>
  <si>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</si>
  <si>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</si>
  <si>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</si>
  <si>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</si>
  <si>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</si>
  <si>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</si>
  <si>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</si>
  <si>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</si>
  <si>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</si>
  <si>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</si>
  <si>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</si>
  <si>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</si>
  <si>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</si>
  <si>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</si>
  <si>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</si>
  <si>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</si>
  <si>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</si>
  <si>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</si>
  <si>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</si>
  <si>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</si>
  <si>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</si>
  <si>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</si>
  <si>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</si>
  <si>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</si>
  <si>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</si>
  <si>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</si>
  <si>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</si>
  <si>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</si>
  <si>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</si>
  <si>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</si>
  <si>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</si>
  <si>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</si>
  <si>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</si>
  <si>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</si>
  <si>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</si>
  <si>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</si>
  <si>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</si>
  <si>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</si>
  <si>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</si>
  <si>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</si>
  <si>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</si>
  <si>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</si>
  <si>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</si>
  <si>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</si>
  <si>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</si>
  <si>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</si>
  <si>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</si>
  <si>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</si>
  <si>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</si>
  <si>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</si>
  <si>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</si>
  <si>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</si>
  <si>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</si>
  <si>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</si>
  <si>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</si>
  <si>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</si>
  <si>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</si>
  <si>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</si>
  <si>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</si>
  <si>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</si>
  <si>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</si>
  <si>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</si>
  <si>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</si>
  <si>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</si>
  <si>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</si>
  <si>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</si>
  <si>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</si>
  <si>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</si>
  <si>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</si>
  <si>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</si>
  <si>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</si>
  <si>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</si>
  <si>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</si>
  <si>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</si>
  <si>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</si>
  <si>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</si>
  <si>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</si>
  <si>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</si>
  <si>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</si>
  <si>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</si>
  <si>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</si>
  <si>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</si>
  <si>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</si>
  <si>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</si>
  <si>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</si>
  <si>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</si>
  <si>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</si>
  <si>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</si>
  <si>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</si>
  <si>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</si>
  <si>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</si>
  <si>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</si>
  <si>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</si>
  <si>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</si>
  <si>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</si>
  <si>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</si>
  <si>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</si>
  <si>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</si>
  <si>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</si>
  <si>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</si>
  <si>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</si>
  <si>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</si>
  <si>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</si>
  <si>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</si>
  <si>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</si>
  <si>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</si>
  <si>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</si>
  <si>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</si>
  <si>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</si>
  <si>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</si>
  <si>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</si>
  <si>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</si>
  <si>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</si>
  <si>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</si>
  <si>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</si>
  <si>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</si>
  <si>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</si>
  <si>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</si>
  <si>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</si>
  <si>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</si>
  <si>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</si>
  <si>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</si>
  <si>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</si>
  <si>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</si>
  <si>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</si>
  <si>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</si>
  <si>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</si>
  <si>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</si>
  <si>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</si>
  <si>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</si>
  <si>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</si>
  <si>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</si>
  <si>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</si>
  <si>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</si>
  <si>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</si>
  <si>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</si>
  <si>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</si>
  <si>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</si>
  <si>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</si>
  <si>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</si>
  <si>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</si>
  <si>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</si>
  <si>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</si>
  <si>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</si>
  <si>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</si>
  <si>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</si>
  <si>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</si>
  <si>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</si>
  <si>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</si>
  <si>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</si>
  <si>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</si>
  <si>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</si>
  <si>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</si>
  <si>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</si>
  <si>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</si>
  <si>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</si>
  <si>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</si>
  <si>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</si>
  <si>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</si>
  <si>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</si>
  <si>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</si>
  <si>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</si>
  <si>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</si>
  <si>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</si>
  <si>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</si>
  <si>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</si>
  <si>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</si>
  <si>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</si>
  <si>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</si>
  <si>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</si>
  <si>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</si>
  <si>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</si>
  <si>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</si>
  <si>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</si>
  <si>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</si>
  <si>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</si>
  <si>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</si>
  <si>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</si>
  <si>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</si>
  <si>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</si>
  <si>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</si>
  <si>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</si>
  <si>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</si>
  <si>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</si>
  <si>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</si>
  <si>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</si>
  <si>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</si>
  <si>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</si>
  <si>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</si>
  <si>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</si>
  <si>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</si>
  <si>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</si>
  <si>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</si>
  <si>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</si>
  <si>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</si>
  <si>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</si>
  <si>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</si>
  <si>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</si>
  <si>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</si>
  <si>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</si>
  <si>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</si>
  <si>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</si>
  <si>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</si>
  <si>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</si>
  <si>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</si>
  <si>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</si>
  <si>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</si>
  <si>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</si>
  <si>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</si>
  <si>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</si>
  <si>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</si>
  <si>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</si>
  <si>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</si>
  <si>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</si>
  <si>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</si>
  <si>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</si>
  <si>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</si>
  <si>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</si>
  <si>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</si>
  <si>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</si>
  <si>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</si>
  <si>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</si>
  <si>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</si>
  <si>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</si>
  <si>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</si>
  <si>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</si>
  <si>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</si>
  <si>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</si>
  <si>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</si>
  <si>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</si>
  <si>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</si>
  <si>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</si>
  <si>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</si>
  <si>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</si>
  <si>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</si>
  <si>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</si>
  <si>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</si>
  <si>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</si>
  <si>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</si>
  <si>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</si>
  <si>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</si>
  <si>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</si>
  <si>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</si>
  <si>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</si>
  <si>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</si>
  <si>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</si>
  <si>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</si>
  <si>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</si>
  <si>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</si>
  <si>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</si>
  <si>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</si>
  <si>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</si>
  <si>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</si>
  <si>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</si>
  <si>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</si>
  <si>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</si>
  <si>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</si>
  <si>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</si>
  <si>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</si>
  <si>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</si>
  <si>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</si>
  <si>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</si>
  <si>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</si>
  <si>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</si>
  <si>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</si>
  <si>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</si>
  <si>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</si>
  <si>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</si>
  <si>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</si>
  <si>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</si>
  <si>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</si>
  <si>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</si>
  <si>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</si>
  <si>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</si>
  <si>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</si>
  <si>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</si>
  <si>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</si>
  <si>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</si>
  <si>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</si>
  <si>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</si>
  <si>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</si>
  <si>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</si>
  <si>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</si>
  <si>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</si>
  <si>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</si>
  <si>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</si>
  <si>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</si>
  <si>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</si>
  <si>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</si>
  <si>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</si>
  <si>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</si>
  <si>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</si>
  <si>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</si>
  <si>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</si>
  <si>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</si>
  <si>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</si>
  <si>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</si>
  <si>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</si>
  <si>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</si>
  <si>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</si>
  <si>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</si>
  <si>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</si>
  <si>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</si>
  <si>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</si>
  <si>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</si>
  <si>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</si>
  <si>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</si>
  <si>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</si>
  <si>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</si>
  <si>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</si>
  <si>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</si>
  <si>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</si>
  <si>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</si>
  <si>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</si>
  <si>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</si>
  <si>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</si>
  <si>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</si>
  <si>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</si>
  <si>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</si>
  <si>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</si>
  <si>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</si>
  <si>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</si>
  <si>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</si>
  <si>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</si>
  <si>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</si>
  <si>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</si>
  <si>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</si>
  <si>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</si>
  <si>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</si>
  <si>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</si>
  <si>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</si>
  <si>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</si>
  <si>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</si>
  <si>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</si>
  <si>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</si>
  <si>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</si>
  <si>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</si>
  <si>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</si>
  <si>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</si>
  <si>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</si>
  <si>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</si>
  <si>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</si>
  <si>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</si>
  <si>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</si>
  <si>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</si>
  <si>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</si>
  <si>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</si>
  <si>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</si>
  <si>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</si>
  <si>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</si>
  <si>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</si>
  <si>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</si>
  <si>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</si>
  <si>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</si>
  <si>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</si>
  <si>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</si>
  <si>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</si>
  <si>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</si>
  <si>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</si>
  <si>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</si>
  <si>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</si>
  <si>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</si>
  <si>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</si>
  <si>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</si>
  <si>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</si>
  <si>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</si>
  <si>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</si>
  <si>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</si>
  <si>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</si>
  <si>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</si>
  <si>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</si>
  <si>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</si>
  <si>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</si>
  <si>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</si>
  <si>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</si>
  <si>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</si>
  <si>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</si>
  <si>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</si>
  <si>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</si>
  <si>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</si>
  <si>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</si>
  <si>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</si>
  <si>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</si>
  <si>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</si>
  <si>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</si>
  <si>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</si>
  <si>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</si>
  <si>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</si>
  <si>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</si>
  <si>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</si>
  <si>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</si>
  <si>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</si>
  <si>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</si>
  <si>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</si>
  <si>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</si>
  <si>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</si>
  <si>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</si>
  <si>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</si>
  <si>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</si>
  <si>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</si>
  <si>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</si>
  <si>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</si>
  <si>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</si>
  <si>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</si>
  <si>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</si>
  <si>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</si>
  <si>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</si>
  <si>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</si>
  <si>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</si>
  <si>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</si>
  <si>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</si>
  <si>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</si>
  <si>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</si>
  <si>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</si>
  <si>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</si>
  <si>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</si>
  <si>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</si>
  <si>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</si>
  <si>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</si>
  <si>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</si>
  <si>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</si>
  <si>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</si>
  <si>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</si>
  <si>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</si>
  <si>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</si>
  <si>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</si>
  <si>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</si>
  <si>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</si>
  <si>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</si>
  <si>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</si>
  <si>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</si>
  <si>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</si>
  <si>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</si>
  <si>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</si>
  <si>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</si>
  <si>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</si>
  <si>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</si>
  <si>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</si>
  <si>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</si>
  <si>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</si>
  <si>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</si>
  <si>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</si>
  <si>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</si>
  <si>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</si>
  <si>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</si>
  <si>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</si>
  <si>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</si>
  <si>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</si>
  <si>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</si>
  <si>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</si>
  <si>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</si>
  <si>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</si>
  <si>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</si>
  <si>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</si>
  <si>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</si>
  <si>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</si>
  <si>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</si>
  <si>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</si>
  <si>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</si>
  <si>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</si>
  <si>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</si>
  <si>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</si>
  <si>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</si>
  <si>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</si>
  <si>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</si>
  <si>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</si>
  <si>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</si>
  <si>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</si>
  <si>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</si>
  <si>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</si>
  <si>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</si>
  <si>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</si>
  <si>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</si>
  <si>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</si>
  <si>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</si>
  <si>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</si>
  <si>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</si>
  <si>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</si>
  <si>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</si>
  <si>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</si>
  <si>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</si>
  <si>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</si>
  <si>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</si>
  <si>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</si>
  <si>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</si>
  <si>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</si>
  <si>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</si>
  <si>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</si>
  <si>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</si>
  <si>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</si>
  <si>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</si>
  <si>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</si>
  <si>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</si>
  <si>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</si>
  <si>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</si>
  <si>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</si>
  <si>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</si>
  <si>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</si>
  <si>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</si>
  <si>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</si>
  <si>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</si>
  <si>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</si>
  <si>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</si>
  <si>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</si>
  <si>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</si>
  <si>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</si>
  <si>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</si>
  <si>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</si>
  <si>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</si>
  <si>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</si>
  <si>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</si>
  <si>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</si>
  <si>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</si>
  <si>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</si>
  <si>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</si>
  <si>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</si>
  <si>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</si>
  <si>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</si>
  <si>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</si>
  <si>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</si>
  <si>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</si>
  <si>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</si>
  <si>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</si>
  <si>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</si>
  <si>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</si>
  <si>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</si>
  <si>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</si>
  <si>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</si>
  <si>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</si>
  <si>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</si>
  <si>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</si>
  <si>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</si>
  <si>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</si>
  <si>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</si>
  <si>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</si>
  <si>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</si>
  <si>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</si>
  <si>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</si>
  <si>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</si>
  <si>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</si>
  <si>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</si>
  <si>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</si>
  <si>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</si>
  <si>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</si>
  <si>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</si>
  <si>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</si>
  <si>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</si>
  <si>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</si>
  <si>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</si>
  <si>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</si>
  <si>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</si>
  <si>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</si>
  <si>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</si>
  <si>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</si>
  <si>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</si>
  <si>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</si>
  <si>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</si>
  <si>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</si>
  <si>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</si>
  <si>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</si>
  <si>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</si>
  <si>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</si>
  <si>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</si>
  <si>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</si>
  <si>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</si>
  <si>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</si>
  <si>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</si>
  <si>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</si>
  <si>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</si>
  <si>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</si>
  <si>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</si>
  <si>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</si>
  <si>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</si>
  <si>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</si>
  <si>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</si>
  <si>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</si>
  <si>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</si>
  <si>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</si>
  <si>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</si>
  <si>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</si>
  <si>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</si>
  <si>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</si>
  <si>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</si>
  <si>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</si>
  <si>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</si>
  <si>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</si>
  <si>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</si>
  <si>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</si>
  <si>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</si>
  <si>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</si>
  <si>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</si>
  <si>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</si>
  <si>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</si>
  <si>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</si>
  <si>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</si>
  <si>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</si>
  <si>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</si>
  <si>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</si>
  <si>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</si>
  <si>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</si>
  <si>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</si>
  <si>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</si>
  <si>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</si>
  <si>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</si>
  <si>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</si>
  <si>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</si>
  <si>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</si>
  <si>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</si>
  <si>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</si>
  <si>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</si>
  <si>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</si>
  <si>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</si>
  <si>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</si>
  <si>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</si>
  <si>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</si>
  <si>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</si>
  <si>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</si>
  <si>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</si>
  <si>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</si>
  <si>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</si>
  <si>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</si>
  <si>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</si>
  <si>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</si>
  <si>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</si>
  <si>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</si>
  <si>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</si>
  <si>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</si>
  <si>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</si>
  <si>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</si>
  <si>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</si>
  <si>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</si>
  <si>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</si>
  <si>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</si>
  <si>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</si>
  <si>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</si>
  <si>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</si>
  <si>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</si>
  <si>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</si>
  <si>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</si>
  <si>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</si>
  <si>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</si>
  <si>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</si>
  <si>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</si>
  <si>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</si>
  <si>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</si>
  <si>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</si>
  <si>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</si>
  <si>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</si>
  <si>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</si>
  <si>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</si>
  <si>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</si>
  <si>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</si>
  <si>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</si>
  <si>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</si>
  <si>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</si>
  <si>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</si>
  <si>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</si>
  <si>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</si>
  <si>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</si>
  <si>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</si>
  <si>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</si>
  <si>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</si>
  <si>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</si>
  <si>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</si>
  <si>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</si>
  <si>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</si>
  <si>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</si>
  <si>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</si>
  <si>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</si>
  <si>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</si>
  <si>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</si>
  <si>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</si>
  <si>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</si>
  <si>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</si>
  <si>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</si>
  <si>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</si>
  <si>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</si>
  <si>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</si>
  <si>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</si>
  <si>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</si>
  <si>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</si>
  <si>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</si>
  <si>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</si>
  <si>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</si>
  <si>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</si>
  <si>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</si>
  <si>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</si>
  <si>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</si>
  <si>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</si>
  <si>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</si>
  <si>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</si>
  <si>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</si>
  <si>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</si>
  <si>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</si>
  <si>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</si>
  <si>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</si>
  <si>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</si>
  <si>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</si>
  <si>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</si>
  <si>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</si>
  <si>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</si>
  <si>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</si>
  <si>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</si>
  <si>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</si>
  <si>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</si>
  <si>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</si>
  <si>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</si>
  <si>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</si>
  <si>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</si>
  <si>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</si>
  <si>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</si>
  <si>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</si>
  <si>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</si>
  <si>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</si>
  <si>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</si>
  <si>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</si>
  <si>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</si>
  <si>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</si>
  <si>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</si>
  <si>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</si>
  <si>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</si>
  <si>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</si>
  <si>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</si>
  <si>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</si>
  <si>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</si>
  <si>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</si>
  <si>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</si>
  <si>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</si>
  <si>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</si>
  <si>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</si>
  <si>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</si>
  <si>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</si>
  <si>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</si>
  <si>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</si>
  <si>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</si>
  <si>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</si>
  <si>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</si>
  <si>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</si>
  <si>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</si>
  <si>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</si>
  <si>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</si>
  <si>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</si>
  <si>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</si>
  <si>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</si>
  <si>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</si>
  <si>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</si>
  <si>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</si>
  <si>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</si>
  <si>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</si>
  <si>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</si>
  <si>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</si>
  <si>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</si>
  <si>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</si>
  <si>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</si>
  <si>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</si>
  <si>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</si>
  <si>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</si>
  <si>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</si>
  <si>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</si>
  <si>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</si>
  <si>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</si>
  <si>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</si>
  <si>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</si>
  <si>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</si>
  <si>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</si>
  <si>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</si>
  <si>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</si>
  <si>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</si>
  <si>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</si>
  <si>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</si>
  <si>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</si>
  <si>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</si>
  <si>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</si>
  <si>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</si>
  <si>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</si>
  <si>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</si>
  <si>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</si>
  <si>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</si>
  <si>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</si>
  <si>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</si>
  <si>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</si>
  <si>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</si>
  <si>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</si>
  <si>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</si>
  <si>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</si>
  <si>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</si>
  <si>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</si>
  <si>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</si>
  <si>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</si>
  <si>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</si>
  <si>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</si>
  <si>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</si>
  <si>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</si>
  <si>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</si>
  <si>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</si>
  <si>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</si>
  <si>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</si>
  <si>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</si>
  <si>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</si>
  <si>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</si>
  <si>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</si>
  <si>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</si>
  <si>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</si>
  <si>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</si>
  <si>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</si>
  <si>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</si>
  <si>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</si>
  <si>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</si>
  <si>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</si>
  <si>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</si>
  <si>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</si>
  <si>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</si>
  <si>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</si>
  <si>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</si>
  <si>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</si>
  <si>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</si>
  <si>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</si>
  <si>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</si>
  <si>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</si>
  <si>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</si>
  <si>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</si>
  <si>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</si>
  <si>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</si>
  <si>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</si>
  <si>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</si>
  <si>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</si>
  <si>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</si>
  <si>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</si>
  <si>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</si>
  <si>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</si>
  <si>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</si>
  <si>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</si>
  <si>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</si>
  <si>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</si>
  <si>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</si>
  <si>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</si>
  <si>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</si>
  <si>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</si>
  <si>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</si>
  <si>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</si>
  <si>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</si>
  <si>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</si>
  <si>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</si>
  <si>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</si>
  <si>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</si>
  <si>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</si>
  <si>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</si>
  <si>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</si>
  <si>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</si>
  <si>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</si>
  <si>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</si>
  <si>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</si>
  <si>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</si>
  <si>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</si>
  <si>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</si>
  <si>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</si>
  <si>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</si>
  <si>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</si>
  <si>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</si>
  <si>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</si>
  <si>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</si>
  <si>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</si>
  <si>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</si>
  <si>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</si>
  <si>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</si>
  <si>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</si>
  <si>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</si>
  <si>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</si>
  <si>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</si>
  <si>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</si>
  <si>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</si>
  <si>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</si>
  <si>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</si>
  <si>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</si>
  <si>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</si>
  <si>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</si>
  <si>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</si>
  <si>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</si>
  <si>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</si>
  <si>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</si>
  <si>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</si>
  <si>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</si>
  <si>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</si>
  <si>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</si>
  <si>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</si>
  <si>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</si>
  <si>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</si>
  <si>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</si>
  <si>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</si>
  <si>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</si>
  <si>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</si>
  <si>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</si>
  <si>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</si>
  <si>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</si>
  <si>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</si>
  <si>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</si>
  <si>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</si>
  <si>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</si>
  <si>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</si>
  <si>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</si>
  <si>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</si>
  <si>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</si>
  <si>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</si>
  <si>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</si>
  <si>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</si>
  <si>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</si>
  <si>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</si>
  <si>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</si>
  <si>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</si>
  <si>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</si>
  <si>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</si>
  <si>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</si>
  <si>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</si>
  <si>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</si>
  <si>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</si>
  <si>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</si>
  <si>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</si>
  <si>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</si>
  <si>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</si>
  <si>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</si>
  <si>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</si>
  <si>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</si>
  <si>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</si>
  <si>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</si>
  <si>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</si>
  <si>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</si>
  <si>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</si>
  <si>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</si>
  <si>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</si>
  <si>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</si>
  <si>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</si>
  <si>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</si>
  <si>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</si>
  <si>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</si>
  <si>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</si>
  <si>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</si>
  <si>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</si>
  <si>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</si>
  <si>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</si>
  <si>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</si>
  <si>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</si>
  <si>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</si>
  <si>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</si>
  <si>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</si>
  <si>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</si>
  <si>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</si>
  <si>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</si>
  <si>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</si>
  <si>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</si>
  <si>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</si>
  <si>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</si>
  <si>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</si>
  <si>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</si>
  <si>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</si>
  <si>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</si>
  <si>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</si>
  <si>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</si>
  <si>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</si>
  <si>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</si>
  <si>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</si>
  <si>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</si>
  <si>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</si>
  <si>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</si>
  <si>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</si>
  <si>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</si>
  <si>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</si>
  <si>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</si>
  <si>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</si>
  <si>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</si>
  <si>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</si>
  <si>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</si>
  <si>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</si>
  <si>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</si>
  <si>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</si>
  <si>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</si>
  <si>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</si>
  <si>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</si>
  <si>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</si>
  <si>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</si>
  <si>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</si>
  <si>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</si>
  <si>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</si>
  <si>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</si>
  <si>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</si>
  <si>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</si>
  <si>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</si>
  <si>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</si>
  <si>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</si>
  <si>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</si>
  <si>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</si>
  <si>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</si>
  <si>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</si>
  <si>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</si>
  <si>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</si>
  <si>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</si>
  <si>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</si>
  <si>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</si>
  <si>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</si>
  <si>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</si>
  <si>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</si>
  <si>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</si>
  <si>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</si>
  <si>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</si>
  <si>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</si>
  <si>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</si>
  <si>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</si>
  <si>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</si>
  <si>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</si>
  <si>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</si>
  <si>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</si>
  <si>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</si>
  <si>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</si>
  <si>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</si>
  <si>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</si>
  <si>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</si>
  <si>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</si>
  <si>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</si>
  <si>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</si>
  <si>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</si>
  <si>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</si>
  <si>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</si>
  <si>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</si>
  <si>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</si>
  <si>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</si>
  <si>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</si>
  <si>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</si>
  <si>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</si>
  <si>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</si>
  <si>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</si>
  <si>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</si>
  <si>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</si>
  <si>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</si>
  <si>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</si>
  <si>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</si>
  <si>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</si>
  <si>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</si>
  <si>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</si>
  <si>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</si>
  <si>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</si>
  <si>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</si>
  <si>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</si>
  <si>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</si>
  <si>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</si>
  <si>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</si>
  <si>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</si>
  <si>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</si>
  <si>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</si>
  <si>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</si>
  <si>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</si>
  <si>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</si>
  <si>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</si>
  <si>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</si>
  <si>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</si>
  <si>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</si>
  <si>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</si>
  <si>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</si>
  <si>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</si>
  <si>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</si>
  <si>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</si>
  <si>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</si>
  <si>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</si>
  <si>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</si>
  <si>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</si>
  <si>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</si>
  <si>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</si>
  <si>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</si>
  <si>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</si>
  <si>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</si>
  <si>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</si>
  <si>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</si>
  <si>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</si>
  <si>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</si>
  <si>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</si>
  <si>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</si>
  <si>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</si>
  <si>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</si>
  <si>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</si>
  <si>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</si>
  <si>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</si>
  <si>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</si>
  <si>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</si>
  <si>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</si>
  <si>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</si>
  <si>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</si>
  <si>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</si>
  <si>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</si>
  <si>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</si>
  <si>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</si>
  <si>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</si>
  <si>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</si>
  <si>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</si>
  <si>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</si>
  <si>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</si>
  <si>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</si>
  <si>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</si>
  <si>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</si>
  <si>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</si>
  <si>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</si>
  <si>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</si>
  <si>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</si>
  <si>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</si>
  <si>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</si>
  <si>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</si>
  <si>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</si>
  <si>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</si>
  <si>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</si>
  <si>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</si>
  <si>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</si>
  <si>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</si>
  <si>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</si>
  <si>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</si>
  <si>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</si>
  <si>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</si>
  <si>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</si>
  <si>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</si>
  <si>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</si>
  <si>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</si>
  <si>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</si>
  <si>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</si>
  <si>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</si>
  <si>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</si>
  <si>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</si>
  <si>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</si>
  <si>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</si>
  <si>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</si>
  <si>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</si>
  <si>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</si>
  <si>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</si>
  <si>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</si>
  <si>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</si>
  <si>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</si>
  <si>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</si>
  <si>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</si>
  <si>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</si>
  <si>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</si>
  <si>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</si>
  <si>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</si>
  <si>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</si>
  <si>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</si>
  <si>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</si>
  <si>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</si>
  <si>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</si>
  <si>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</si>
  <si>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</si>
  <si>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</si>
  <si>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</si>
  <si>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</si>
  <si>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</si>
  <si>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</si>
  <si>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</si>
  <si>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</si>
  <si>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</si>
  <si>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</si>
  <si>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</si>
  <si>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</si>
  <si>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</si>
  <si>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</si>
  <si>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</si>
  <si>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</si>
  <si>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</si>
  <si>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</si>
  <si>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</si>
  <si>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</si>
  <si>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</si>
  <si>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</si>
  <si>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</si>
  <si>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</si>
  <si>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</si>
  <si>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</si>
  <si>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</si>
  <si>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</si>
  <si>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</si>
  <si>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</si>
  <si>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</si>
  <si>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</si>
  <si>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</si>
  <si>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</si>
  <si>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</si>
  <si>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</si>
  <si>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</si>
  <si>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</si>
  <si>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</si>
  <si>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</si>
  <si>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</si>
  <si>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</si>
  <si>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</si>
  <si>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</si>
  <si>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</si>
  <si>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</si>
  <si>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</si>
  <si>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</si>
  <si>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</si>
  <si>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</si>
  <si>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</si>
  <si>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</si>
  <si>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</si>
  <si>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</si>
  <si>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</si>
  <si>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</si>
  <si>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</si>
  <si>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</si>
  <si>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</si>
  <si>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</si>
  <si>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</si>
  <si>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</si>
  <si>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</si>
  <si>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</si>
  <si>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</si>
  <si>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</si>
  <si>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</si>
  <si>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</si>
  <si>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</si>
  <si>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</si>
  <si>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</si>
  <si>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</si>
  <si>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</si>
  <si>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</si>
  <si>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</si>
  <si>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</si>
  <si>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</si>
  <si>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</si>
  <si>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</si>
  <si>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</si>
  <si>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</si>
  <si>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</si>
  <si>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</si>
  <si>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</si>
  <si>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</si>
  <si>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</si>
  <si>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</si>
  <si>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</si>
  <si>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</si>
  <si>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</si>
  <si>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</si>
  <si>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</si>
  <si>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</si>
  <si>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</si>
  <si>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</si>
  <si>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</si>
  <si>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</si>
  <si>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</si>
  <si>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</si>
  <si>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</si>
  <si>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</si>
  <si>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</si>
  <si>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</si>
  <si>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</si>
  <si>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</si>
  <si>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</si>
  <si>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</si>
  <si>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</si>
  <si>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</si>
  <si>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</si>
  <si>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</si>
  <si>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</si>
  <si>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</si>
  <si>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</si>
  <si>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</si>
  <si>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</si>
  <si>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</si>
  <si>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</si>
  <si>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</si>
  <si>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</si>
  <si>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</si>
  <si>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</si>
  <si>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</si>
  <si>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</si>
  <si>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</si>
  <si>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</si>
  <si>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</si>
  <si>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</si>
  <si>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</si>
  <si>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</si>
  <si>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</si>
  <si>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</si>
  <si>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</si>
  <si>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</si>
  <si>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</si>
  <si>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</si>
  <si>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</si>
  <si>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</si>
  <si>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</si>
  <si>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</si>
  <si>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</si>
  <si>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</si>
  <si>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</si>
  <si>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</si>
  <si>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</si>
  <si>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</si>
  <si>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</si>
  <si>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</si>
  <si>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</si>
  <si>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</si>
  <si>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</si>
  <si>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</si>
  <si>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</si>
  <si>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</si>
  <si>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</si>
  <si>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</si>
  <si>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</si>
  <si>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</si>
  <si>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</si>
  <si>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</si>
  <si>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</si>
  <si>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</si>
  <si>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</si>
  <si>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</si>
  <si>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</si>
  <si>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</si>
  <si>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</si>
  <si>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</si>
  <si>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</si>
  <si>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</si>
  <si>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</si>
  <si>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</si>
  <si>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</si>
  <si>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</si>
  <si>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</si>
  <si>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</si>
  <si>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</si>
  <si>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</si>
  <si>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</si>
  <si>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</si>
  <si>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</si>
  <si>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</si>
  <si>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</si>
  <si>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</si>
  <si>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</si>
  <si>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</si>
  <si>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</si>
  <si>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</si>
  <si>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</si>
  <si>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</si>
  <si>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</si>
  <si>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</si>
  <si>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</si>
  <si>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</si>
  <si>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</si>
  <si>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</si>
  <si>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</si>
  <si>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</si>
  <si>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</si>
  <si>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</si>
  <si>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</si>
  <si>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</si>
  <si>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</si>
  <si>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</si>
  <si>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</si>
  <si>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</si>
  <si>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</si>
  <si>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</si>
  <si>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</si>
  <si>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</si>
  <si>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</si>
  <si>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</si>
  <si>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</si>
  <si>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</si>
  <si>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</si>
  <si>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</si>
  <si>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</si>
  <si>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</si>
  <si>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</si>
  <si>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</si>
  <si>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</si>
  <si>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</si>
  <si>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</si>
  <si>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</si>
  <si>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</si>
  <si>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</si>
  <si>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</si>
  <si>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</si>
  <si>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</si>
  <si>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</si>
  <si>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</si>
  <si>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</si>
  <si>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</si>
  <si>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</si>
  <si>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</si>
  <si>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</si>
  <si>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</si>
  <si>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</si>
  <si>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</si>
  <si>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</si>
  <si>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</si>
  <si>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</si>
  <si>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</si>
  <si>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</si>
  <si>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</si>
  <si>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</si>
  <si>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</si>
  <si>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</si>
  <si>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</si>
  <si>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</si>
  <si>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</si>
  <si>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</si>
  <si>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</si>
  <si>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</si>
  <si>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</si>
  <si>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</si>
  <si>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</si>
  <si>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</si>
  <si>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</si>
  <si>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</si>
  <si>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</si>
  <si>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</si>
  <si>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</si>
  <si>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</si>
  <si>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</si>
  <si>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</si>
  <si>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</si>
  <si>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</si>
  <si>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</si>
  <si>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</si>
  <si>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</si>
  <si>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</si>
  <si>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</si>
  <si>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</si>
  <si>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</si>
  <si>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</si>
  <si>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</si>
  <si>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</si>
  <si>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</si>
  <si>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</si>
  <si>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</si>
  <si>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</si>
  <si>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</si>
  <si>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</si>
  <si>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</si>
  <si>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</si>
  <si>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</si>
  <si>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</si>
  <si>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</si>
  <si>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</si>
  <si>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</si>
  <si>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</si>
  <si>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</si>
  <si>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</si>
  <si>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</si>
  <si>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</si>
  <si>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</si>
  <si>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</si>
  <si>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</si>
  <si>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</si>
  <si>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</si>
  <si>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</si>
  <si>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</si>
  <si>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</si>
  <si>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</si>
  <si>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</si>
  <si>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</si>
  <si>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</si>
  <si>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</si>
  <si>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</si>
  <si>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</si>
  <si>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</si>
  <si>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</si>
  <si>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</si>
  <si>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</si>
  <si>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</si>
  <si>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</si>
  <si>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</si>
  <si>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</si>
  <si>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</si>
  <si>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</si>
  <si>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</si>
  <si>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</si>
  <si>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</si>
  <si>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</si>
  <si>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</si>
  <si>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</si>
  <si>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</si>
  <si>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</si>
  <si>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</si>
  <si>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</si>
  <si>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</si>
  <si>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</si>
  <si>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</si>
  <si>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</si>
  <si>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</si>
  <si>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</si>
  <si>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</si>
  <si>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</si>
  <si>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</si>
  <si>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</si>
  <si>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</si>
  <si>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</si>
  <si>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</si>
  <si>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</si>
  <si>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</si>
  <si>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</si>
  <si>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</si>
  <si>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</si>
  <si>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</si>
  <si>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</si>
  <si>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</si>
  <si>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</si>
  <si>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</si>
  <si>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</si>
  <si>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</si>
  <si>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</si>
  <si>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</si>
  <si>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</si>
  <si>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</si>
  <si>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</si>
  <si>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</si>
  <si>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</si>
  <si>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</si>
  <si>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</si>
  <si>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</si>
  <si>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</si>
  <si>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</si>
  <si>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</si>
  <si>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</si>
  <si>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</si>
  <si>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</si>
  <si>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</si>
  <si>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</si>
  <si>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</si>
  <si>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</si>
  <si>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</si>
  <si>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</si>
  <si>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</si>
  <si>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</si>
  <si>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</si>
  <si>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</si>
  <si>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</si>
  <si>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</si>
  <si>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</si>
  <si>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</si>
  <si>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</si>
  <si>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</si>
  <si>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</si>
  <si>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</si>
  <si>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</si>
  <si>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</si>
  <si>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</si>
  <si>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</si>
  <si>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</si>
  <si>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</si>
  <si>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</si>
  <si>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</si>
  <si>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</si>
  <si>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</si>
  <si>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</si>
  <si>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</si>
  <si>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</si>
  <si>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</si>
  <si>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</si>
  <si>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</si>
  <si>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</si>
  <si>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</si>
  <si>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</si>
  <si>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</si>
  <si>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</si>
  <si>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</si>
  <si>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</si>
  <si>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</si>
  <si>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</si>
  <si>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</si>
  <si>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</si>
  <si>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</si>
  <si>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</si>
  <si>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</si>
  <si>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</si>
  <si>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</si>
  <si>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</si>
  <si>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</si>
  <si>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</si>
  <si>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</si>
  <si>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</si>
  <si>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</si>
  <si>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</si>
  <si>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</si>
  <si>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</si>
  <si>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</si>
  <si>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</si>
  <si>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</si>
  <si>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</si>
  <si>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</si>
  <si>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</si>
  <si>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</si>
  <si>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</si>
  <si>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</si>
  <si>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</si>
  <si>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</si>
  <si>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</si>
  <si>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</si>
  <si>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</si>
  <si>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</si>
  <si>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</si>
  <si>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</si>
  <si>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</si>
  <si>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</si>
  <si>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</si>
  <si>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</si>
  <si>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</si>
  <si>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</si>
  <si>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</si>
  <si>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</si>
  <si>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</si>
  <si>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</si>
  <si>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</si>
  <si>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</si>
  <si>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</si>
  <si>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</si>
  <si>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</si>
  <si>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</si>
  <si>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</si>
  <si>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</si>
  <si>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</si>
  <si>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</si>
  <si>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</si>
  <si>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</si>
  <si>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</si>
  <si>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</si>
  <si>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</si>
  <si>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</si>
  <si>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</si>
  <si>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</si>
  <si>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</si>
  <si>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</si>
  <si>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</si>
  <si>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</si>
  <si>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</si>
  <si>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</si>
  <si>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</si>
  <si>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</si>
  <si>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</si>
  <si>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</si>
  <si>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</si>
  <si>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</si>
  <si>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</si>
  <si>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</si>
  <si>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</si>
  <si>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</si>
  <si>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</si>
  <si>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</si>
  <si>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</si>
  <si>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</si>
  <si>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</si>
  <si>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</si>
  <si>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</si>
  <si>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</si>
  <si>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</si>
  <si>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</si>
  <si>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</si>
  <si>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</si>
  <si>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</si>
  <si>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</si>
  <si>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</si>
  <si>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</si>
  <si>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</si>
  <si>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</si>
  <si>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</si>
  <si>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</si>
  <si>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</si>
  <si>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</si>
  <si>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</si>
  <si>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</si>
  <si>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</si>
  <si>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</si>
  <si>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</si>
  <si>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</si>
  <si>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</si>
  <si>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</si>
  <si>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</si>
  <si>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</si>
  <si>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</si>
  <si>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</si>
  <si>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</si>
  <si>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</si>
  <si>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</si>
  <si>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</si>
  <si>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</si>
  <si>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</si>
  <si>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</si>
  <si>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</si>
  <si>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</si>
  <si>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</si>
  <si>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</si>
  <si>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</si>
  <si>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</si>
  <si>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</si>
  <si>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</si>
  <si>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</si>
  <si>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</si>
  <si>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</si>
  <si>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</si>
  <si>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</si>
  <si>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</si>
  <si>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</si>
  <si>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</si>
  <si>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</si>
  <si>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</si>
  <si>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</si>
  <si>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</si>
  <si>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</si>
  <si>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</si>
  <si>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</si>
  <si>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</si>
  <si>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</si>
  <si>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</si>
  <si>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</si>
  <si>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</si>
  <si>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</si>
  <si>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</si>
  <si>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</si>
  <si>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</si>
  <si>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</si>
  <si>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</si>
  <si>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</si>
  <si>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</si>
  <si>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</si>
  <si>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</si>
  <si>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</si>
  <si>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</si>
  <si>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</si>
  <si>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</si>
  <si>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</si>
  <si>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</si>
  <si>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</si>
  <si>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</si>
  <si>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</si>
  <si>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</si>
  <si>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</si>
  <si>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</si>
  <si>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</si>
  <si>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</si>
  <si>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</si>
  <si>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</si>
  <si>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</si>
  <si>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</si>
  <si>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</si>
  <si>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</si>
  <si>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</si>
  <si>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</si>
  <si>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</si>
  <si>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</si>
  <si>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</si>
  <si>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</si>
  <si>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</si>
  <si>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</si>
  <si>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</si>
  <si>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</si>
  <si>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</si>
  <si>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</si>
  <si>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</si>
  <si>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</si>
  <si>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</si>
  <si>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</si>
  <si>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</si>
  <si>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</si>
  <si>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</si>
  <si>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</si>
  <si>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</si>
  <si>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</si>
  <si>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</si>
  <si>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</si>
  <si>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</si>
  <si>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</si>
  <si>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</si>
  <si>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</si>
  <si>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</si>
  <si>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</si>
  <si>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</si>
  <si>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</si>
  <si>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</si>
  <si>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</si>
  <si>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</si>
  <si>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</si>
  <si>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</si>
  <si>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</si>
  <si>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</si>
  <si>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</si>
  <si>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</si>
  <si>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</si>
  <si>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</si>
  <si>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</si>
  <si>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</si>
  <si>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</si>
  <si>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</si>
  <si>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</si>
  <si>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</si>
  <si>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</si>
  <si>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</si>
  <si>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</si>
  <si>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</si>
  <si>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</si>
  <si>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</si>
  <si>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</si>
  <si>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</si>
  <si>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</si>
  <si>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</si>
  <si>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</si>
  <si>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</si>
  <si>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</si>
  <si>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</si>
  <si>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</si>
  <si>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</si>
  <si>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</si>
  <si>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</si>
  <si>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</si>
  <si>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</si>
  <si>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</si>
  <si>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</si>
  <si>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</si>
  <si>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</si>
  <si>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</si>
  <si>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</si>
  <si>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</si>
  <si>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</si>
  <si>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</si>
  <si>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</si>
  <si>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</si>
  <si>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</si>
  <si>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</si>
  <si>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</si>
  <si>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</si>
  <si>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</si>
  <si>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</si>
  <si>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</si>
  <si>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</si>
  <si>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</si>
  <si>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</si>
  <si>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</si>
  <si>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</si>
  <si>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</si>
  <si>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</si>
  <si>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</si>
  <si>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</si>
  <si>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</si>
  <si>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</si>
  <si>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</si>
  <si>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</si>
  <si>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</si>
  <si>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</si>
  <si>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</si>
  <si>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</si>
  <si>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</si>
  <si>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</si>
  <si>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</si>
  <si>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</si>
  <si>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</si>
  <si>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</si>
  <si>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</si>
  <si>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</si>
  <si>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</si>
  <si>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</si>
  <si>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</si>
  <si>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</si>
  <si>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</si>
  <si>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</si>
  <si>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</si>
  <si>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</si>
  <si>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</si>
  <si>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</si>
  <si>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</si>
  <si>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</si>
  <si>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</si>
  <si>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</si>
  <si>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</si>
  <si>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</si>
  <si>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</si>
  <si>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</si>
  <si>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</si>
  <si>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</si>
  <si>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</si>
  <si>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</si>
  <si>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</si>
  <si>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</si>
  <si>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</si>
  <si>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</si>
  <si>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</si>
  <si>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</si>
  <si>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</si>
  <si>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</si>
  <si>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</si>
  <si>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</si>
  <si>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</si>
  <si>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</si>
  <si>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</si>
  <si>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</si>
  <si>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</si>
  <si>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</si>
  <si>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</si>
  <si>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</si>
  <si>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</si>
  <si>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</si>
  <si>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</si>
  <si>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</si>
  <si>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</si>
  <si>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</si>
  <si>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</si>
  <si>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</si>
  <si>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</si>
  <si>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</si>
  <si>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</si>
  <si>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</si>
  <si>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</si>
  <si>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</si>
  <si>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</si>
  <si>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</si>
  <si>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</si>
  <si>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</si>
  <si>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</si>
  <si>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</si>
  <si>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</si>
  <si>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</si>
  <si>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</si>
  <si>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</si>
  <si>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</si>
  <si>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</si>
  <si>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</si>
  <si>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</si>
  <si>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</si>
  <si>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</si>
  <si>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</si>
  <si>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</si>
  <si>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</si>
  <si>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</si>
  <si>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</si>
  <si>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</si>
  <si>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</si>
  <si>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</si>
  <si>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</si>
  <si>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</si>
  <si>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</si>
  <si>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</si>
  <si>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</si>
  <si>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</si>
  <si>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</si>
  <si>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</si>
  <si>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</si>
  <si>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</si>
  <si>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</si>
  <si>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</si>
  <si>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</si>
  <si>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</si>
  <si>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</si>
  <si>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</si>
  <si>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</si>
  <si>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</si>
  <si>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</si>
  <si>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</si>
  <si>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</si>
  <si>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</si>
  <si>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</si>
  <si>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</si>
  <si>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</si>
  <si>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</si>
  <si>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</si>
  <si>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</si>
  <si>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</si>
  <si>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</si>
  <si>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</si>
  <si>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</si>
  <si>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</si>
  <si>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</si>
  <si>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</si>
  <si>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</si>
  <si>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</si>
  <si>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</si>
  <si>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</si>
  <si>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</si>
  <si>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</si>
  <si>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</si>
  <si>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</si>
  <si>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</si>
  <si>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</si>
  <si>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</si>
  <si>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</si>
  <si>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</si>
  <si>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</si>
  <si>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</si>
  <si>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</si>
  <si>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</si>
  <si>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</si>
  <si>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</si>
  <si>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</si>
  <si>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</si>
  <si>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</si>
  <si>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</si>
  <si>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</si>
  <si>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</si>
  <si>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</si>
  <si>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</si>
  <si>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</si>
  <si>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</si>
  <si>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</si>
  <si>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</si>
  <si>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</si>
  <si>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</si>
  <si>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</si>
  <si>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</si>
  <si>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</si>
  <si>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</si>
  <si>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</si>
  <si>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</si>
  <si>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</si>
  <si>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</si>
  <si>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</si>
  <si>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</si>
  <si>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</si>
  <si>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</si>
  <si>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</si>
  <si>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</si>
  <si>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</si>
  <si>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</si>
  <si>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</si>
  <si>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</si>
  <si>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</si>
  <si>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</si>
  <si>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</si>
  <si>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</si>
  <si>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</si>
  <si>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</si>
  <si>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</si>
  <si>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</si>
  <si>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</si>
  <si>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</si>
  <si>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</si>
  <si>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</si>
  <si>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</si>
  <si>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</si>
  <si>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</si>
  <si>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</si>
  <si>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</si>
  <si>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</si>
  <si>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</si>
  <si>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</si>
  <si>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</si>
  <si>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</si>
  <si>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</si>
  <si>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</si>
  <si>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</si>
  <si>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</si>
  <si>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</si>
  <si>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</si>
  <si>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</si>
  <si>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</si>
  <si>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</si>
  <si>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</si>
  <si>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</si>
  <si>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</si>
  <si>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</si>
  <si>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</si>
  <si>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</si>
  <si>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</si>
  <si>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</si>
  <si>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</si>
  <si>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</si>
  <si>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</si>
  <si>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</si>
  <si>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</si>
  <si>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</si>
  <si>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</si>
  <si>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</si>
  <si>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</si>
  <si>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</si>
  <si>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</si>
  <si>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</si>
  <si>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</si>
  <si>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</si>
  <si>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</si>
  <si>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</si>
  <si>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</si>
  <si>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</si>
  <si>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</si>
  <si>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</si>
  <si>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</si>
  <si>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</si>
  <si>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</si>
  <si>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</si>
  <si>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</si>
  <si>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</si>
  <si>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</si>
  <si>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</si>
  <si>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</si>
  <si>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</si>
  <si>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</si>
  <si>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</si>
  <si>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</si>
  <si>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</si>
  <si>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</si>
  <si>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</si>
  <si>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</si>
  <si>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</si>
  <si>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</si>
  <si>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</si>
  <si>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</si>
  <si>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</si>
  <si>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</si>
  <si>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</si>
  <si>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</si>
  <si>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</si>
  <si>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</si>
  <si>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</si>
  <si>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</si>
  <si>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</si>
  <si>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</si>
  <si>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</si>
  <si>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</si>
  <si>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</si>
  <si>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</si>
  <si>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</si>
  <si>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</si>
  <si>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</si>
  <si>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</si>
  <si>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</si>
  <si>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</si>
  <si>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</si>
  <si>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</si>
  <si>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</si>
  <si>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</si>
  <si>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</si>
  <si>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</si>
  <si>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</si>
  <si>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</si>
  <si>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</si>
  <si>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</si>
  <si>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</si>
  <si>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</si>
  <si>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</si>
  <si>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</si>
  <si>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</si>
  <si>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</si>
  <si>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</si>
  <si>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</si>
  <si>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</si>
  <si>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</si>
  <si>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</si>
  <si>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</si>
  <si>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</si>
  <si>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</si>
  <si>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</si>
  <si>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</si>
  <si>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</si>
  <si>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</si>
  <si>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</si>
  <si>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</si>
  <si>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</si>
  <si>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</si>
  <si>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</si>
  <si>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</si>
  <si>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</si>
  <si>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</si>
  <si>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</si>
  <si>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</si>
  <si>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</si>
  <si>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</si>
  <si>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</si>
  <si>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</si>
  <si>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</si>
  <si>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</si>
  <si>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</si>
  <si>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</si>
  <si>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</si>
  <si>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</si>
  <si>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</si>
  <si>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</si>
  <si>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</si>
  <si>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</si>
  <si>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</si>
  <si>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</si>
  <si>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</si>
  <si>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</si>
  <si>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</si>
  <si>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</si>
  <si>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</si>
  <si>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</si>
  <si>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</si>
  <si>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</si>
  <si>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</si>
  <si>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</si>
  <si>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</si>
  <si>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</si>
  <si>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</si>
  <si>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</si>
  <si>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</si>
  <si>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</si>
  <si>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</si>
  <si>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</si>
  <si>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</si>
  <si>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</si>
  <si>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</si>
  <si>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</si>
  <si>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</si>
  <si>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</si>
  <si>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</si>
  <si>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</si>
  <si>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</si>
  <si>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</si>
  <si>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</si>
  <si>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</si>
  <si>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</si>
  <si>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</si>
  <si>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</si>
  <si>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</si>
  <si>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</si>
  <si>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</si>
  <si>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</si>
  <si>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</si>
  <si>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</si>
  <si>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</si>
  <si>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</si>
  <si>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</si>
  <si>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</si>
  <si>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</si>
  <si>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</si>
  <si>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</si>
  <si>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</si>
  <si>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</si>
  <si>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</si>
  <si>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</si>
  <si>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</si>
  <si>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</si>
  <si>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</si>
  <si>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</si>
  <si>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</si>
  <si>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</si>
  <si>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</si>
  <si>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</si>
  <si>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</si>
  <si>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</si>
  <si>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</si>
  <si>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</si>
  <si>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</si>
  <si>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</si>
  <si>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</si>
  <si>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</si>
  <si>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</si>
  <si>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</si>
  <si>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</si>
  <si>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</si>
  <si>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</si>
  <si>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</si>
  <si>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</si>
  <si>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</si>
  <si>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</si>
  <si>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</si>
  <si>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</si>
  <si>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</si>
  <si>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</si>
  <si>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</si>
  <si>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</si>
  <si>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</si>
  <si>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</si>
  <si>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</si>
  <si>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</si>
  <si>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</si>
  <si>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</si>
  <si>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</si>
  <si>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</si>
  <si>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</si>
  <si>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</si>
  <si>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</si>
  <si>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</si>
  <si>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</si>
  <si>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</si>
  <si>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</si>
  <si>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</si>
  <si>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</si>
  <si>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</si>
  <si>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</si>
  <si>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</si>
  <si>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</si>
  <si>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</si>
  <si>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</si>
  <si>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</si>
  <si>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</si>
  <si>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</si>
  <si>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</si>
  <si>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</si>
  <si>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</si>
  <si>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</si>
  <si>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</si>
  <si>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</si>
  <si>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</si>
  <si>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</si>
  <si>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</si>
  <si>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</si>
  <si>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</si>
  <si>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</si>
  <si>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</si>
  <si>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</si>
  <si>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</si>
  <si>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</si>
  <si>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</si>
  <si>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</si>
  <si>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</si>
  <si>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</si>
  <si>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</si>
  <si>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</si>
  <si>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</si>
  <si>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</si>
  <si>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</si>
  <si>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</si>
  <si>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</si>
  <si>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</si>
  <si>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</si>
  <si>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</si>
  <si>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</si>
  <si>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</si>
  <si>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</si>
  <si>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</si>
  <si>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</si>
  <si>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</si>
  <si>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</si>
  <si>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</si>
  <si>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</si>
  <si>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</si>
  <si>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</si>
  <si>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</si>
  <si>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</si>
  <si>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</si>
  <si>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</si>
  <si>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</si>
  <si>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</si>
  <si>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</si>
  <si>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</si>
  <si>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</si>
  <si>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</si>
  <si>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</si>
  <si>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</si>
  <si>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</si>
  <si>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</si>
  <si>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</si>
  <si>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</si>
  <si>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</si>
  <si>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</si>
  <si>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</si>
  <si>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</si>
  <si>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</si>
  <si>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</si>
  <si>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</si>
  <si>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</si>
  <si>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</si>
  <si>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</si>
  <si>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</si>
  <si>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</si>
  <si>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</si>
  <si>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</si>
  <si>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</si>
  <si>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</si>
  <si>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</si>
  <si>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</si>
  <si>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</si>
  <si>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</si>
  <si>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</si>
  <si>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</si>
  <si>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</si>
  <si>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</si>
  <si>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</si>
  <si>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</si>
  <si>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</si>
  <si>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</si>
  <si>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</si>
  <si>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</si>
  <si>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</si>
  <si>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</si>
  <si>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</si>
  <si>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</si>
  <si>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</si>
  <si>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</si>
  <si>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</si>
  <si>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</si>
  <si>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</si>
  <si>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</si>
  <si>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</si>
  <si>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</si>
  <si>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</si>
  <si>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</si>
  <si>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</si>
  <si>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</si>
  <si>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</si>
  <si>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</si>
  <si>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</si>
  <si>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</si>
  <si>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</si>
  <si>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</si>
  <si>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</si>
  <si>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</si>
  <si>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</si>
  <si>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</si>
  <si>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</si>
  <si>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</si>
  <si>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</si>
  <si>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</si>
  <si>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</si>
  <si>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</si>
  <si>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</si>
  <si>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</si>
  <si>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</si>
  <si>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</si>
  <si>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</si>
  <si>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</si>
  <si>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</si>
  <si>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</si>
  <si>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</si>
  <si>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</si>
  <si>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</si>
  <si>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</si>
  <si>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</si>
  <si>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</si>
  <si>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</si>
  <si>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</si>
  <si>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</si>
  <si>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</si>
  <si>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</si>
  <si>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</si>
  <si>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</si>
  <si>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</si>
  <si>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</si>
  <si>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</si>
  <si>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</si>
  <si>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</si>
  <si>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</si>
  <si>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</si>
  <si>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</si>
  <si>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</si>
  <si>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</si>
  <si>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</si>
  <si>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</si>
  <si>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</si>
  <si>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</si>
  <si>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</si>
  <si>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</si>
  <si>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</si>
  <si>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</si>
  <si>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</si>
  <si>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</si>
  <si>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</si>
  <si>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</si>
  <si>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</si>
  <si>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</si>
  <si>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</si>
  <si>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</si>
  <si>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</si>
  <si>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</si>
  <si>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</si>
  <si>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</si>
  <si>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</si>
  <si>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</si>
  <si>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</si>
  <si>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</si>
  <si>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</si>
  <si>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</si>
  <si>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</si>
  <si>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</si>
  <si>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</si>
  <si>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</si>
  <si>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</si>
  <si>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</si>
  <si>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</si>
  <si>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</si>
  <si>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</si>
  <si>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</si>
  <si>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</si>
  <si>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</si>
  <si>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</si>
  <si>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</si>
  <si>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</si>
  <si>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</si>
  <si>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</si>
  <si>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</si>
  <si>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</si>
  <si>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</si>
  <si>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</si>
  <si>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</si>
  <si>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</si>
  <si>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</si>
  <si>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</si>
  <si>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</si>
  <si>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</si>
  <si>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</si>
  <si>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</si>
  <si>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</si>
  <si>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</si>
  <si>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</si>
  <si>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</si>
  <si>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</si>
  <si>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</si>
  <si>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</si>
  <si>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</si>
  <si>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</si>
  <si>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</si>
  <si>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</si>
  <si>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</si>
  <si>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</si>
  <si>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</si>
  <si>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</si>
  <si>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</si>
  <si>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</si>
  <si>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</si>
  <si>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</si>
  <si>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</si>
  <si>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</si>
  <si>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</si>
  <si>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</si>
  <si>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</si>
  <si>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</si>
  <si>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</si>
  <si>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</si>
  <si>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</si>
  <si>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</si>
  <si>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</si>
  <si>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</si>
  <si>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</si>
  <si>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</si>
  <si>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</si>
  <si>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</si>
  <si>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</si>
  <si>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</si>
  <si>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</si>
  <si>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</si>
  <si>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</si>
  <si>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</si>
  <si>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</si>
  <si>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</si>
  <si>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</si>
  <si>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</si>
  <si>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</si>
  <si>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</si>
  <si>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</si>
  <si>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</si>
  <si>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</si>
  <si>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</si>
  <si>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</si>
  <si>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</si>
  <si>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</si>
  <si>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</si>
  <si>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</si>
  <si>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</si>
  <si>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</si>
  <si>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</si>
  <si>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</si>
  <si>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</si>
  <si>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</si>
  <si>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</si>
  <si>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</si>
  <si>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</si>
  <si>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</si>
  <si>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</si>
  <si>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</si>
  <si>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</si>
  <si>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</si>
  <si>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</si>
  <si>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</si>
  <si>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</si>
  <si>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</si>
  <si>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</si>
  <si>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</si>
  <si>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</si>
  <si>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</si>
  <si>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</si>
  <si>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</si>
  <si>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</si>
  <si>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</si>
  <si>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</si>
  <si>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</si>
  <si>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</si>
  <si>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</si>
  <si>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</si>
  <si>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</si>
  <si>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</si>
  <si>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</si>
  <si>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</si>
  <si>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</si>
  <si>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</si>
  <si>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</si>
  <si>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</si>
  <si>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</si>
  <si>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</si>
  <si>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</si>
  <si>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</si>
  <si>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</si>
  <si>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</si>
  <si>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</si>
  <si>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</si>
  <si>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</si>
  <si>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</si>
  <si>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</si>
  <si>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</si>
  <si>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</si>
  <si>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</si>
  <si>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</si>
  <si>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</si>
  <si>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</si>
  <si>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</si>
  <si>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</si>
  <si>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</si>
  <si>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</si>
  <si>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</si>
  <si>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</si>
  <si>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</si>
  <si>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</si>
  <si>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</si>
  <si>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</si>
  <si>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</si>
  <si>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</si>
  <si>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</si>
  <si>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</si>
  <si>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</si>
  <si>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</si>
  <si>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</si>
  <si>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</si>
  <si>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</si>
  <si>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</si>
  <si>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</si>
  <si>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</si>
  <si>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</si>
  <si>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</si>
  <si>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</si>
  <si>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</si>
  <si>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</si>
  <si>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</si>
  <si>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</si>
  <si>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</si>
  <si>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</si>
  <si>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</si>
  <si>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</si>
  <si>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</si>
  <si>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</si>
  <si>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</si>
  <si>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</si>
  <si>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</si>
  <si>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</si>
  <si>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</si>
  <si>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</si>
  <si>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</si>
  <si>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</si>
  <si>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</si>
  <si>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</si>
  <si>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</si>
  <si>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</si>
  <si>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</si>
  <si>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</si>
  <si>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</si>
  <si>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</si>
  <si>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</si>
  <si>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</si>
  <si>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</si>
  <si>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</si>
  <si>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</si>
  <si>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</si>
  <si>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</si>
  <si>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</si>
  <si>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</si>
  <si>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</si>
  <si>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</si>
  <si>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</si>
  <si>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</si>
  <si>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</si>
  <si>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</si>
  <si>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</si>
  <si>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</si>
  <si>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</si>
  <si>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</si>
  <si>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</si>
  <si>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</si>
  <si>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</si>
  <si>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</si>
  <si>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</si>
  <si>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</si>
  <si>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</si>
  <si>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</si>
  <si>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</si>
  <si>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</si>
  <si>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</si>
  <si>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</si>
  <si>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</si>
  <si>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</si>
  <si>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</si>
  <si>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</si>
  <si>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</si>
  <si>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</si>
  <si>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</si>
  <si>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</si>
  <si>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</si>
  <si>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</si>
  <si>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</si>
  <si>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</si>
  <si>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</si>
  <si>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</si>
  <si>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</si>
  <si>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</si>
  <si>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</si>
  <si>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</si>
  <si>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</si>
  <si>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</si>
  <si>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</si>
  <si>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</si>
  <si>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</si>
  <si>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</si>
  <si>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</si>
  <si>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</si>
  <si>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</si>
  <si>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</si>
  <si>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</si>
  <si>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</si>
  <si>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</si>
  <si>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</si>
  <si>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</si>
  <si>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</si>
  <si>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</si>
  <si>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</si>
  <si>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</si>
  <si>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</si>
  <si>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</si>
  <si>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</si>
  <si>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</si>
  <si>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</si>
  <si>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</si>
  <si>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</si>
  <si>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</si>
  <si>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</si>
  <si>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</si>
  <si>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</si>
  <si>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</si>
  <si>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</si>
  <si>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</si>
  <si>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</si>
  <si>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</si>
  <si>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</si>
  <si>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</si>
  <si>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</si>
  <si>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</si>
  <si>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</si>
  <si>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</si>
  <si>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</si>
  <si>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</si>
  <si>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</si>
  <si>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</si>
  <si>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</si>
  <si>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</si>
  <si>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</si>
  <si>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</si>
  <si>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</si>
  <si>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</si>
  <si>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</si>
  <si>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</si>
  <si>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</si>
  <si>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</si>
  <si>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</si>
  <si>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</si>
  <si>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</si>
  <si>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</si>
  <si>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</si>
  <si>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</si>
  <si>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</si>
  <si>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</si>
  <si>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</si>
  <si>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</si>
  <si>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</si>
  <si>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</si>
  <si>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</si>
  <si>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</si>
  <si>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</si>
  <si>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</si>
  <si>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</si>
  <si>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</si>
  <si>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</si>
  <si>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</si>
  <si>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</si>
  <si>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</si>
  <si>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</si>
  <si>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</si>
  <si>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</si>
  <si>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</si>
  <si>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</si>
  <si>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</si>
  <si>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</si>
  <si>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</si>
  <si>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</si>
  <si>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</si>
  <si>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</si>
  <si>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</si>
  <si>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</si>
  <si>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</si>
  <si>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</si>
  <si>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</si>
  <si>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</si>
  <si>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</si>
  <si>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</si>
  <si>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</si>
  <si>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</si>
  <si>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</si>
  <si>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</si>
  <si>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</si>
  <si>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</si>
  <si>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</si>
  <si>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</si>
  <si>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</si>
  <si>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</si>
  <si>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</si>
  <si>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</si>
  <si>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</si>
  <si>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</si>
  <si>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</si>
  <si>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</si>
  <si>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</si>
  <si>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</si>
  <si>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</si>
  <si>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</si>
  <si>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</si>
  <si>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</si>
  <si>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</si>
  <si>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</si>
  <si>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</si>
  <si>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</si>
  <si>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</si>
  <si>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</si>
  <si>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</si>
  <si>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</si>
  <si>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</si>
  <si>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</si>
  <si>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</si>
  <si>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</si>
  <si>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</si>
  <si>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</si>
  <si>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</si>
  <si>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</si>
  <si>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</si>
  <si>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</si>
  <si>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</si>
  <si>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</si>
  <si>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</si>
  <si>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</si>
  <si>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</si>
  <si>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</si>
  <si>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</si>
  <si>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</si>
  <si>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</si>
  <si>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</si>
  <si>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</si>
  <si>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</si>
  <si>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</si>
  <si>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</si>
  <si>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</si>
  <si>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</si>
  <si>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</si>
  <si>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</si>
  <si>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</si>
  <si>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</si>
  <si>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</si>
  <si>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</si>
  <si>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</si>
  <si>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</si>
  <si>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</si>
  <si>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</si>
  <si>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</si>
  <si>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</si>
  <si>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</si>
  <si>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</si>
  <si>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</si>
  <si>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</si>
  <si>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</si>
  <si>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</si>
  <si>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</si>
  <si>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</si>
  <si>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</si>
  <si>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</si>
  <si>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</si>
  <si>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</si>
  <si>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</si>
  <si>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</si>
  <si>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</si>
  <si>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</si>
  <si>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</si>
  <si>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</si>
  <si>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</si>
  <si>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</si>
  <si>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</si>
  <si>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</si>
  <si>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</si>
  <si>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</si>
  <si>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</si>
  <si>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</si>
  <si>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</si>
  <si>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</si>
  <si>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</si>
  <si>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</si>
  <si>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</si>
  <si>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</si>
  <si>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</si>
  <si>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</si>
  <si>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</si>
  <si>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</si>
  <si>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</si>
  <si>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</si>
  <si>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</si>
  <si>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</si>
  <si>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</si>
  <si>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</si>
  <si>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</si>
  <si>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</si>
  <si>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</si>
  <si>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</si>
  <si>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</si>
  <si>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</si>
  <si>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</si>
  <si>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</si>
  <si>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</si>
  <si>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</si>
  <si>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</si>
  <si>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</si>
  <si>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</si>
  <si>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</si>
  <si>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</si>
  <si>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</si>
  <si>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</si>
  <si>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</si>
  <si>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</si>
  <si>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</si>
  <si>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</si>
  <si>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</si>
  <si>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</si>
  <si>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</si>
  <si>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</si>
  <si>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</si>
  <si>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</si>
  <si>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</si>
  <si>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</si>
  <si>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</si>
  <si>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</si>
  <si>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</si>
  <si>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</si>
  <si>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</si>
  <si>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</si>
  <si>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</si>
  <si>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</si>
  <si>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</si>
  <si>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</si>
  <si>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</si>
  <si>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</si>
  <si>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</si>
  <si>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</si>
  <si>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</si>
  <si>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</si>
  <si>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</si>
  <si>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</si>
  <si>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</si>
  <si>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</si>
  <si>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</si>
  <si>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</si>
  <si>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</si>
  <si>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</si>
  <si>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</si>
  <si>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</si>
  <si>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</si>
  <si>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</si>
  <si>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</si>
  <si>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</si>
  <si>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</si>
  <si>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</si>
  <si>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</si>
  <si>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</si>
  <si>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</si>
  <si>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</si>
  <si>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</si>
  <si>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</si>
  <si>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</si>
  <si>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</si>
  <si>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</si>
  <si>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</si>
  <si>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</si>
  <si>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</si>
  <si>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</si>
  <si>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</si>
  <si>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</si>
  <si>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</si>
  <si>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</si>
  <si>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</si>
  <si>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</si>
  <si>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</si>
  <si>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</si>
  <si>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</si>
  <si>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</si>
  <si>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</si>
  <si>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</si>
  <si>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</si>
  <si>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</si>
  <si>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</si>
  <si>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</si>
  <si>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</si>
  <si>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</si>
  <si>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</si>
  <si>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</si>
  <si>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</si>
  <si>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</si>
  <si>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</si>
  <si>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</si>
  <si>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</si>
  <si>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</si>
  <si>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</si>
  <si>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</si>
  <si>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</si>
  <si>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</si>
  <si>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</si>
  <si>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</si>
  <si>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</si>
  <si>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</si>
  <si>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</si>
  <si>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</si>
  <si>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</si>
  <si>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</si>
  <si>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</si>
  <si>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</si>
  <si>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</si>
  <si>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</si>
  <si>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</si>
  <si>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</si>
  <si>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</si>
  <si>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</si>
  <si>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</si>
  <si>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</si>
  <si>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</si>
  <si>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</si>
  <si>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</si>
  <si>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</si>
  <si>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</si>
  <si>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</si>
  <si>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</si>
  <si>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</si>
  <si>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</si>
  <si>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</si>
  <si>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</si>
  <si>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</si>
  <si>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</si>
  <si>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</si>
  <si>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</si>
  <si>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</si>
  <si>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</si>
  <si>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</si>
  <si>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</si>
  <si>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</si>
  <si>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</si>
  <si>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</si>
  <si>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</si>
  <si>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</si>
  <si>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</si>
  <si>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</si>
  <si>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</si>
  <si>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</si>
  <si>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</si>
  <si>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</si>
  <si>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</si>
  <si>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</si>
  <si>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</si>
  <si>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</si>
  <si>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</si>
  <si>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</si>
  <si>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</si>
  <si>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</si>
  <si>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</si>
  <si>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</si>
  <si>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</si>
  <si>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</si>
  <si>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</si>
  <si>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</si>
  <si>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</si>
  <si>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</si>
  <si>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</si>
  <si>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</si>
  <si>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</si>
  <si>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</si>
  <si>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</si>
  <si>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</si>
  <si>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</si>
  <si>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</si>
  <si>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</si>
  <si>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</si>
  <si>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</si>
  <si>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</si>
  <si>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</si>
  <si>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</si>
  <si>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</si>
  <si>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</si>
  <si>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</si>
  <si>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</si>
  <si>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</si>
  <si>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</si>
  <si>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</si>
  <si>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</si>
  <si>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</si>
  <si>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</si>
  <si>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</si>
  <si>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</si>
  <si>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</si>
  <si>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</si>
  <si>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</si>
  <si>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</si>
  <si>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</si>
  <si>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</si>
  <si>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</si>
  <si>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</si>
  <si>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</si>
  <si>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</si>
  <si>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</si>
  <si>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</si>
  <si>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</si>
  <si>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</si>
  <si>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</si>
  <si>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</si>
  <si>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</si>
  <si>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</si>
  <si>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</si>
  <si>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</si>
  <si>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</si>
  <si>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</si>
  <si>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</si>
  <si>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</si>
  <si>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</si>
  <si>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</si>
  <si>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</si>
  <si>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</si>
  <si>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</si>
  <si>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</si>
  <si>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</si>
  <si>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</si>
  <si>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</si>
  <si>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</si>
  <si>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</si>
  <si>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</si>
  <si>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</si>
  <si>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</si>
  <si>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</si>
  <si>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</si>
  <si>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</si>
  <si>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</si>
  <si>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</si>
  <si>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</si>
  <si>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</si>
  <si>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</si>
  <si>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</si>
  <si>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</si>
  <si>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</si>
  <si>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</si>
  <si>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</si>
  <si>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</si>
  <si>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</si>
  <si>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</si>
  <si>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</si>
  <si>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</si>
  <si>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</si>
  <si>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</si>
  <si>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</si>
  <si>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</si>
  <si>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</si>
  <si>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</si>
  <si>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</si>
  <si>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</si>
  <si>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</si>
  <si>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</si>
  <si>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</si>
  <si>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</si>
  <si>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</si>
  <si>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</si>
  <si>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</si>
  <si>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</si>
  <si>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</si>
  <si>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</si>
  <si>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</si>
  <si>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</si>
  <si>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</si>
  <si>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</si>
  <si>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</si>
  <si>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</si>
  <si>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</si>
  <si>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</si>
  <si>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</si>
  <si>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</si>
  <si>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</si>
  <si>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</si>
  <si>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</si>
  <si>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</si>
  <si>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</si>
  <si>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</si>
  <si>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</si>
  <si>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</si>
  <si>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</si>
  <si>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</si>
  <si>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</si>
  <si>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</si>
  <si>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</si>
  <si>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</si>
  <si>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</si>
  <si>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</si>
  <si>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</si>
  <si>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</si>
  <si>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</si>
  <si>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</si>
  <si>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</si>
  <si>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</si>
  <si>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</si>
  <si>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</si>
  <si>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</si>
  <si>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</si>
  <si>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</si>
  <si>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</si>
  <si>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</si>
  <si>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</si>
  <si>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</si>
  <si>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</si>
  <si>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</si>
  <si>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</si>
  <si>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</si>
  <si>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</si>
  <si>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</si>
  <si>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</si>
  <si>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</si>
  <si>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</si>
  <si>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</si>
  <si>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</si>
  <si>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</si>
  <si>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</si>
  <si>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</si>
  <si>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</si>
  <si>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</si>
  <si>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</si>
  <si>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</si>
  <si>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</si>
  <si>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</si>
  <si>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</si>
  <si>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</si>
  <si>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</si>
  <si>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</si>
  <si>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</si>
  <si>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</si>
  <si>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</si>
  <si>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</si>
  <si>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</si>
  <si>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</si>
  <si>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</si>
  <si>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</si>
  <si>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</si>
  <si>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</si>
  <si>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</si>
  <si>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</si>
  <si>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</si>
  <si>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</si>
  <si>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</si>
  <si>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</si>
  <si>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</si>
  <si>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</si>
  <si>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</si>
  <si>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</si>
  <si>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</si>
  <si>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</si>
  <si>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</si>
  <si>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</si>
  <si>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</si>
  <si>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</si>
  <si>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</si>
  <si>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</si>
  <si>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</si>
  <si>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</si>
  <si>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</si>
  <si>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</si>
  <si>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</si>
  <si>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</si>
  <si>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</si>
  <si>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</si>
  <si>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</si>
  <si>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</si>
  <si>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</si>
  <si>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</si>
  <si>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</si>
  <si>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</si>
  <si>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</si>
  <si>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</si>
  <si>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</si>
  <si>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</si>
  <si>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</si>
  <si>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</si>
  <si>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</si>
  <si>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</si>
  <si>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</si>
  <si>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</si>
  <si>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</si>
  <si>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</si>
  <si>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</si>
  <si>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</si>
  <si>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</si>
  <si>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</si>
  <si>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</si>
  <si>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</si>
  <si>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</si>
  <si>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</si>
  <si>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</si>
  <si>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</si>
  <si>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</si>
  <si>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</si>
  <si>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</si>
  <si>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</si>
  <si>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</si>
  <si>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</si>
  <si>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</si>
  <si>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</si>
  <si>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</si>
  <si>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</si>
  <si>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</si>
  <si>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</si>
  <si>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</si>
  <si>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</si>
  <si>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</si>
  <si>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</si>
  <si>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</si>
  <si>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</si>
  <si>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</si>
  <si>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</si>
  <si>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</si>
  <si>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</si>
  <si>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</si>
  <si>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</si>
  <si>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</si>
  <si>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</si>
  <si>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</si>
  <si>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</si>
  <si>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</si>
  <si>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</si>
  <si>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</si>
  <si>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</si>
  <si>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</si>
  <si>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</si>
  <si>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</si>
  <si>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</si>
  <si>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</si>
  <si>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</si>
  <si>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</si>
  <si>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</si>
  <si>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</si>
  <si>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</si>
  <si>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</si>
  <si>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</si>
  <si>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</si>
  <si>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</si>
  <si>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</si>
  <si>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</si>
  <si>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</si>
  <si>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</si>
  <si>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</si>
  <si>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</si>
  <si>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</si>
  <si>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</si>
  <si>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</si>
  <si>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</si>
  <si>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</si>
  <si>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</si>
  <si>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</si>
  <si>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</si>
  <si>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</si>
  <si>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</si>
  <si>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</si>
  <si>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</si>
  <si>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</si>
  <si>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</si>
  <si>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</si>
  <si>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</si>
  <si>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</si>
  <si>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</si>
  <si>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</si>
  <si>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</si>
  <si>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</si>
  <si>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</si>
  <si>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</si>
  <si>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</si>
  <si>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</si>
  <si>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</si>
  <si>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</si>
  <si>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</si>
  <si>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</si>
  <si>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</si>
  <si>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</si>
  <si>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</si>
  <si>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</si>
  <si>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</si>
  <si>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</si>
  <si>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</si>
  <si>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</si>
  <si>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</si>
  <si>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</si>
  <si>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</si>
  <si>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</si>
  <si>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</si>
  <si>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</si>
  <si>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</si>
  <si>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</si>
  <si>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</si>
  <si>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</si>
  <si>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</si>
  <si>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</si>
  <si>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</si>
  <si>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</si>
  <si>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</si>
  <si>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</si>
  <si>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</si>
  <si>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</si>
  <si>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</si>
  <si>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</si>
  <si>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</si>
  <si>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</si>
  <si>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</si>
  <si>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</si>
  <si>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</si>
  <si>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</si>
  <si>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</si>
  <si>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</si>
  <si>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</si>
  <si>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</si>
  <si>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</si>
  <si>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</si>
  <si>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</si>
  <si>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</si>
  <si>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</si>
  <si>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</si>
  <si>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</si>
  <si>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</si>
  <si>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</si>
  <si>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</si>
  <si>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</si>
  <si>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</si>
  <si>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</si>
  <si>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</si>
  <si>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</si>
  <si>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</si>
  <si>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</si>
  <si>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</si>
  <si>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</si>
  <si>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</si>
  <si>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</si>
  <si>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</si>
  <si>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</si>
  <si>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</si>
  <si>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</si>
  <si>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</si>
  <si>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</si>
  <si>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</si>
  <si>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</si>
  <si>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</si>
  <si>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</si>
  <si>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</si>
  <si>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</si>
  <si>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</si>
  <si>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</si>
  <si>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</si>
  <si>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</si>
  <si>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</si>
  <si>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</si>
  <si>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</si>
  <si>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</si>
  <si>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</si>
  <si>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</si>
  <si>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</si>
  <si>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</si>
  <si>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</si>
  <si>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</si>
  <si>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</si>
  <si>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</si>
  <si>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</si>
  <si>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</si>
  <si>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</si>
  <si>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</si>
  <si>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</si>
  <si>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</si>
  <si>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</si>
  <si>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</si>
  <si>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</si>
  <si>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</si>
  <si>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</si>
  <si>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</si>
  <si>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</si>
  <si>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</si>
  <si>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</si>
  <si>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</si>
  <si>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</si>
  <si>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</si>
  <si>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</si>
  <si>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</si>
  <si>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</si>
  <si>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</si>
  <si>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</si>
  <si>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</si>
  <si>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</si>
  <si>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</si>
  <si>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</si>
  <si>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</si>
  <si>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</si>
  <si>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</si>
  <si>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</si>
  <si>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</si>
  <si>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</si>
  <si>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</si>
  <si>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</si>
  <si>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</si>
  <si>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</si>
  <si>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</si>
  <si>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</si>
  <si>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</si>
  <si>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</si>
  <si>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</si>
  <si>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</si>
  <si>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</si>
  <si>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</si>
  <si>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</si>
  <si>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</si>
  <si>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</si>
  <si>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</si>
  <si>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</si>
  <si>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</si>
  <si>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</si>
  <si>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</si>
  <si>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</si>
  <si>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</si>
  <si>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</si>
  <si>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</si>
  <si>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</si>
  <si>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</si>
  <si>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</si>
  <si>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</si>
  <si>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</si>
  <si>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</si>
  <si>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</si>
  <si>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</si>
  <si>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</si>
  <si>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</si>
  <si>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</si>
  <si>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</si>
  <si>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</si>
  <si>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</si>
  <si>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</si>
  <si>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</si>
  <si>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</si>
  <si>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</si>
  <si>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</si>
  <si>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</si>
  <si>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</si>
  <si>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</si>
  <si>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</si>
  <si>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</si>
  <si>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</si>
  <si>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</si>
  <si>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</si>
  <si>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</si>
  <si>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</si>
  <si>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</si>
  <si>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</si>
  <si>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</si>
  <si>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</si>
  <si>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</si>
  <si>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</si>
  <si>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</si>
  <si>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</si>
  <si>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</si>
  <si>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</si>
  <si>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</si>
  <si>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</si>
  <si>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</si>
  <si>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</si>
  <si>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</si>
  <si>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</si>
  <si>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</si>
  <si>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</si>
  <si>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</si>
  <si>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</si>
  <si>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</si>
  <si>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</si>
  <si>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</si>
  <si>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</si>
  <si>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</si>
  <si>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</si>
  <si>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</si>
  <si>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</si>
  <si>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</si>
  <si>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</si>
  <si>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</si>
  <si>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</si>
  <si>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</si>
  <si>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</si>
  <si>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</si>
  <si>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</si>
  <si>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</si>
  <si>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</si>
  <si>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</si>
  <si>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</si>
  <si>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</si>
  <si>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</si>
  <si>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</si>
  <si>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</si>
  <si>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</si>
  <si>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</si>
  <si>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</si>
  <si>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</si>
  <si>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</si>
  <si>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</si>
  <si>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</si>
  <si>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</si>
  <si>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</si>
  <si>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</si>
  <si>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</si>
  <si>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</si>
  <si>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</si>
  <si>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</si>
  <si>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</si>
  <si>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</si>
  <si>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</si>
  <si>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</si>
  <si>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</si>
  <si>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</si>
  <si>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</si>
  <si>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</si>
  <si>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</si>
  <si>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</si>
  <si>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</si>
  <si>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</si>
  <si>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</si>
  <si>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</si>
  <si>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</si>
  <si>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</si>
  <si>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</si>
  <si>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</si>
  <si>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</si>
  <si>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</si>
  <si>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</si>
  <si>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</si>
  <si>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</si>
  <si>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</si>
  <si>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</si>
  <si>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</si>
  <si>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</si>
  <si>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</si>
  <si>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</si>
  <si>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</si>
  <si>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</si>
  <si>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</si>
  <si>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</si>
  <si>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</si>
  <si>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</si>
  <si>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</si>
  <si>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</si>
  <si>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</si>
  <si>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</si>
  <si>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</si>
  <si>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</si>
  <si>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</si>
  <si>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</si>
  <si>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</si>
  <si>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</si>
  <si>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</si>
  <si>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</si>
  <si>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</si>
  <si>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</si>
  <si>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</si>
  <si>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</si>
  <si>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</si>
  <si>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</si>
  <si>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</si>
  <si>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</si>
  <si>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</si>
  <si>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</si>
  <si>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</si>
  <si>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</si>
  <si>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</si>
  <si>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</si>
  <si>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</si>
  <si>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</si>
  <si>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</si>
  <si>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</si>
  <si>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</si>
  <si>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</si>
  <si>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</si>
  <si>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</si>
  <si>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</si>
  <si>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</si>
  <si>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</si>
  <si>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</si>
  <si>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</si>
  <si>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</si>
  <si>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</si>
  <si>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</si>
  <si>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</si>
  <si>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</si>
  <si>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</si>
  <si>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</si>
  <si>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</si>
  <si>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</si>
  <si>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</si>
  <si>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</si>
  <si>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</si>
  <si>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</si>
  <si>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</si>
  <si>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</si>
  <si>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</si>
  <si>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</si>
  <si>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</si>
  <si>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</si>
  <si>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</si>
  <si>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</si>
  <si>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</si>
  <si>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</si>
  <si>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</si>
  <si>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</si>
  <si>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</si>
  <si>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</si>
  <si>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</si>
  <si>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</si>
  <si>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</si>
  <si>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</si>
  <si>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</si>
  <si>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</si>
  <si>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</si>
  <si>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</si>
  <si>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</si>
  <si>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</si>
  <si>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</si>
  <si>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</si>
  <si>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</si>
  <si>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</si>
  <si>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</si>
  <si>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</si>
  <si>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</si>
  <si>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</si>
  <si>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</si>
  <si>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</si>
  <si>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</si>
  <si>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</si>
  <si>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</si>
  <si>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</si>
  <si>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</si>
  <si>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</si>
  <si>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</si>
  <si>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</si>
  <si>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</si>
  <si>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</si>
  <si>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</si>
  <si>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</si>
  <si>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</si>
  <si>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</si>
  <si>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</si>
  <si>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</si>
  <si>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</si>
  <si>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</si>
  <si>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</si>
  <si>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</si>
  <si>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</si>
  <si>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</si>
  <si>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</si>
  <si>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</si>
  <si>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</si>
  <si>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</si>
  <si>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</si>
  <si>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</si>
  <si>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</si>
  <si>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</si>
  <si>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</si>
  <si>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</si>
  <si>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</si>
  <si>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</si>
  <si>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</si>
  <si>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</si>
  <si>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</si>
  <si>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</si>
  <si>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</si>
  <si>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</si>
  <si>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</si>
  <si>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</si>
  <si>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</si>
  <si>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</si>
  <si>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</si>
  <si>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</si>
  <si>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</si>
  <si>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</si>
  <si>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</si>
  <si>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</si>
  <si>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</si>
  <si>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</si>
  <si>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</si>
  <si>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</si>
  <si>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</si>
  <si>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</si>
  <si>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</si>
  <si>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</si>
  <si>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</si>
  <si>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</si>
  <si>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</si>
  <si>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</si>
  <si>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</si>
  <si>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</si>
  <si>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</si>
  <si>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</si>
  <si>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</si>
  <si>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</si>
  <si>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</si>
  <si>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</si>
  <si>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</si>
  <si>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</si>
  <si>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</si>
  <si>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</si>
  <si>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</si>
  <si>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</si>
  <si>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</si>
  <si>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</si>
  <si>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</si>
  <si>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</si>
  <si>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</si>
  <si>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</si>
  <si>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</si>
  <si>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</si>
  <si>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</si>
  <si>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</si>
  <si>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</si>
  <si>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</si>
  <si>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</si>
  <si>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</si>
  <si>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</si>
  <si>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</si>
  <si>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</si>
  <si>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</si>
  <si>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</si>
  <si>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</si>
  <si>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</si>
  <si>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</si>
  <si>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</si>
  <si>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</si>
  <si>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</si>
  <si>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</si>
  <si>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</si>
  <si>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</si>
  <si>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</si>
  <si>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</si>
  <si>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</si>
  <si>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</si>
  <si>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</si>
  <si>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</si>
  <si>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</si>
  <si>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</si>
  <si>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</si>
  <si>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</si>
  <si>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</si>
  <si>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</si>
  <si>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</si>
  <si>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</si>
  <si>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</si>
  <si>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</si>
  <si>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</si>
  <si>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</si>
  <si>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</si>
  <si>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</si>
  <si>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</si>
  <si>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</si>
  <si>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</si>
  <si>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</si>
  <si>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</si>
  <si>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</si>
  <si>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</si>
  <si>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</si>
  <si>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</si>
  <si>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</si>
  <si>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</si>
  <si>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</si>
  <si>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</si>
  <si>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</si>
  <si>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</si>
  <si>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</si>
  <si>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</si>
  <si>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</si>
  <si>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</si>
  <si>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</si>
  <si>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</si>
  <si>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</si>
  <si>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</si>
  <si>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</si>
  <si>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</si>
  <si>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</si>
  <si>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</si>
  <si>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</si>
  <si>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</si>
  <si>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</si>
  <si>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</si>
  <si>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</si>
  <si>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</si>
  <si>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</si>
  <si>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</si>
  <si>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</si>
  <si>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</si>
  <si>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</si>
  <si>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</si>
  <si>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</si>
  <si>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</si>
  <si>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</si>
  <si>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</si>
  <si>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</si>
  <si>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</si>
  <si>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</si>
  <si>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</si>
  <si>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</si>
  <si>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</si>
  <si>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</si>
  <si>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</si>
  <si>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</si>
  <si>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</si>
  <si>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</si>
  <si>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</si>
  <si>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</si>
  <si>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</si>
  <si>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</si>
  <si>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</si>
  <si>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</si>
  <si>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</si>
  <si>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</si>
  <si>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</si>
  <si>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</si>
  <si>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</si>
  <si>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</si>
  <si>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</si>
  <si>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</si>
  <si>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</si>
  <si>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</si>
  <si>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</si>
  <si>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</si>
  <si>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</si>
  <si>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</si>
  <si>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</si>
  <si>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</si>
  <si>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</si>
  <si>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</si>
  <si>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</si>
  <si>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</si>
  <si>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</si>
  <si>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</si>
  <si>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</si>
  <si>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</si>
  <si>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</si>
  <si>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</si>
  <si>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</si>
  <si>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</si>
  <si>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</si>
  <si>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</si>
  <si>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</si>
  <si>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</si>
  <si>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</si>
  <si>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</si>
  <si>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</si>
  <si>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</si>
  <si>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</si>
  <si>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</si>
  <si>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</si>
  <si>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</si>
  <si>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</si>
  <si>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</si>
  <si>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</si>
  <si>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</si>
  <si>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</si>
  <si>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</si>
  <si>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</si>
  <si>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</si>
  <si>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</si>
  <si>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</si>
  <si>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</si>
  <si>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</si>
  <si>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</si>
  <si>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</si>
  <si>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</si>
  <si>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</si>
  <si>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</si>
  <si>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</si>
  <si>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</si>
  <si>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</si>
  <si>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</si>
  <si>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</si>
  <si>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</si>
  <si>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</si>
  <si>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</si>
  <si>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</si>
  <si>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</si>
  <si>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</si>
  <si>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</si>
  <si>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</si>
  <si>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</si>
  <si>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</si>
  <si>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</si>
  <si>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</si>
  <si>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</si>
  <si>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</si>
  <si>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</si>
  <si>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</si>
  <si>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</si>
  <si>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</si>
  <si>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</si>
  <si>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</si>
  <si>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</si>
  <si>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</si>
  <si>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</si>
  <si>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</si>
  <si>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</si>
  <si>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</si>
  <si>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</si>
  <si>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</si>
  <si>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</si>
  <si>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</si>
  <si>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</si>
  <si>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</si>
  <si>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</si>
  <si>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</si>
  <si>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</si>
  <si>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</si>
  <si>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</si>
  <si>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</si>
  <si>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</si>
  <si>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</si>
  <si>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</si>
  <si>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</si>
  <si>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</si>
  <si>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</si>
  <si>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</si>
  <si>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</si>
  <si>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</si>
  <si>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</si>
  <si>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</si>
  <si>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</si>
  <si>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</si>
  <si>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</si>
  <si>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</si>
  <si>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</si>
  <si>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</si>
  <si>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</si>
  <si>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</si>
  <si>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</si>
  <si>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</si>
  <si>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</si>
  <si>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</si>
  <si>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</si>
  <si>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</si>
  <si>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</si>
  <si>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</si>
  <si>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</si>
  <si>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</si>
  <si>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</si>
  <si>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</si>
  <si>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</si>
  <si>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</si>
  <si>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</si>
  <si>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</si>
  <si>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</si>
  <si>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</si>
  <si>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</si>
  <si>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</si>
  <si>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</si>
  <si>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</si>
  <si>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</si>
  <si>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</si>
  <si>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</si>
  <si>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</si>
  <si>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</si>
  <si>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</si>
  <si>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</si>
  <si>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</si>
  <si>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</si>
  <si>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</si>
  <si>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</si>
  <si>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</si>
  <si>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</si>
  <si>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</si>
  <si>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</si>
  <si>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</si>
  <si>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</si>
  <si>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</si>
  <si>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</si>
  <si>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</si>
  <si>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</si>
  <si>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</si>
  <si>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</si>
  <si>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</si>
  <si>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</si>
  <si>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</si>
  <si>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</si>
  <si>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</si>
  <si>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</si>
  <si>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</si>
  <si>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</si>
  <si>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</si>
  <si>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</si>
  <si>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</si>
  <si>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</si>
  <si>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</si>
  <si>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</si>
  <si>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</si>
  <si>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</si>
  <si>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</si>
  <si>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</si>
  <si>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</si>
  <si>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</si>
  <si>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</si>
  <si>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</si>
  <si>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</si>
  <si>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</si>
  <si>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</si>
  <si>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</si>
  <si>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</si>
  <si>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</si>
  <si>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</si>
  <si>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</si>
  <si>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</si>
  <si>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</si>
  <si>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</si>
  <si>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</si>
  <si>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</si>
  <si>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</si>
  <si>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</si>
  <si>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</si>
  <si>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</si>
  <si>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</si>
  <si>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</si>
  <si>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</si>
  <si>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</si>
  <si>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</si>
  <si>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</si>
  <si>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</si>
  <si>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</si>
  <si>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</si>
  <si>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</si>
  <si>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</si>
  <si>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</si>
  <si>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</si>
  <si>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</si>
  <si>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</si>
  <si>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</si>
  <si>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</si>
  <si>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</si>
  <si>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</si>
  <si>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</si>
  <si>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</si>
  <si>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</si>
  <si>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</si>
  <si>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</si>
  <si>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</si>
  <si>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</si>
  <si>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</si>
  <si>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</si>
  <si>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</si>
  <si>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</si>
  <si>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</si>
  <si>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</si>
  <si>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</si>
  <si>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</si>
  <si>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</si>
  <si>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</si>
  <si>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</si>
  <si>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</si>
  <si>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</si>
  <si>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</si>
  <si>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</si>
  <si>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</si>
  <si>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</si>
  <si>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</si>
  <si>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</si>
  <si>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</si>
  <si>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</si>
  <si>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</si>
  <si>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</si>
  <si>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</si>
  <si>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</si>
  <si>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</si>
  <si>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</si>
  <si>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</si>
  <si>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</si>
  <si>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</si>
  <si>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</si>
  <si>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</si>
  <si>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</si>
  <si>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</si>
  <si>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</si>
  <si>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</si>
  <si>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</si>
  <si>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</si>
  <si>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</si>
  <si>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</si>
  <si>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</si>
  <si>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</si>
  <si>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</si>
  <si>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</si>
  <si>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</si>
  <si>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</si>
  <si>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</si>
  <si>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</si>
  <si>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</si>
  <si>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</si>
  <si>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</si>
  <si>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</si>
  <si>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</si>
  <si>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</si>
  <si>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</si>
  <si>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</si>
  <si>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</si>
  <si>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</si>
  <si>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</si>
  <si>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</si>
  <si>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</si>
  <si>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</si>
  <si>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</si>
  <si>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</si>
  <si>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</si>
  <si>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</si>
  <si>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</si>
  <si>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</si>
  <si>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</si>
  <si>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</si>
  <si>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</si>
  <si>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</si>
  <si>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</si>
  <si>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</si>
  <si>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</si>
  <si>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</si>
  <si>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</si>
  <si>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</si>
  <si>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</si>
  <si>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</si>
  <si>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</si>
  <si>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</si>
  <si>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</si>
  <si>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</si>
  <si>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</si>
  <si>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</si>
  <si>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</si>
  <si>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</si>
  <si>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</si>
  <si>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</si>
  <si>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</si>
  <si>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</si>
  <si>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</si>
  <si>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</si>
  <si>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</si>
  <si>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</si>
  <si>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</si>
  <si>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</si>
  <si>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</si>
  <si>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</si>
  <si>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</si>
  <si>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</si>
  <si>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</si>
  <si>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</si>
  <si>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</si>
  <si>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</si>
  <si>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</si>
  <si>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</si>
  <si>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</si>
  <si>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</si>
  <si>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</si>
  <si>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</si>
  <si>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</si>
  <si>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</si>
  <si>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</si>
  <si>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</si>
  <si>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</si>
  <si>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</si>
  <si>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</si>
  <si>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</si>
  <si>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</si>
  <si>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</si>
  <si>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</si>
  <si>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</si>
  <si>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</si>
  <si>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</si>
  <si>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</si>
  <si>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</si>
  <si>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</si>
  <si>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</si>
  <si>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</si>
  <si>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</si>
  <si>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</si>
  <si>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</si>
  <si>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</si>
  <si>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</si>
  <si>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</si>
  <si>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</si>
  <si>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</si>
  <si>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</si>
  <si>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</si>
  <si>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</si>
  <si>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</si>
  <si>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</si>
  <si>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</si>
  <si>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</si>
  <si>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</si>
  <si>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</si>
  <si>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</si>
  <si>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</si>
  <si>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</si>
  <si>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</si>
  <si>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</si>
  <si>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</si>
  <si>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</si>
  <si>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</si>
  <si>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</si>
  <si>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</si>
  <si>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</si>
  <si>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</si>
  <si>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</si>
  <si>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</si>
  <si>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</si>
  <si>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</si>
  <si>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</si>
  <si>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</si>
  <si>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</si>
  <si>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</si>
  <si>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</si>
  <si>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</si>
  <si>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</si>
  <si>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</si>
  <si>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</si>
  <si>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</si>
  <si>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</si>
  <si>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</si>
  <si>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</si>
  <si>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</si>
  <si>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</si>
  <si>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</si>
  <si>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</si>
  <si>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</si>
  <si>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</si>
  <si>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</si>
  <si>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</si>
  <si>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</si>
  <si>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</si>
  <si>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</si>
  <si>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</si>
  <si>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</si>
  <si>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</si>
  <si>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</si>
  <si>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</si>
  <si>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</si>
  <si>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</si>
  <si>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</si>
  <si>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</si>
  <si>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</si>
  <si>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</si>
  <si>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</si>
  <si>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</si>
  <si>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</si>
  <si>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</si>
  <si>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</si>
  <si>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</si>
  <si>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</si>
  <si>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</si>
  <si>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</si>
  <si>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</si>
  <si>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</si>
  <si>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</si>
  <si>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</si>
  <si>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</si>
  <si>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</si>
  <si>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</si>
  <si>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</si>
  <si>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</si>
  <si>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</si>
  <si>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</si>
  <si>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</si>
  <si>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</si>
  <si>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</si>
  <si>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</si>
  <si>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</si>
  <si>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</si>
  <si>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</si>
  <si>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</si>
  <si>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</si>
  <si>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</si>
  <si>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</si>
  <si>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</si>
  <si>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</si>
  <si>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</si>
  <si>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</si>
  <si>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</si>
  <si>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</si>
  <si>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</si>
  <si>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</si>
  <si>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</si>
  <si>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</si>
  <si>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</si>
  <si>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</si>
  <si>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</si>
  <si>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</si>
  <si>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</si>
  <si>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</si>
  <si>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</si>
  <si>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</si>
  <si>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</si>
  <si>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</si>
  <si>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</si>
  <si>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</si>
  <si>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</si>
  <si>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</si>
  <si>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</si>
  <si>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</si>
  <si>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</si>
  <si>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</si>
  <si>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</si>
  <si>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</si>
  <si>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</si>
  <si>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</si>
  <si>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</si>
  <si>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</si>
  <si>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</si>
  <si>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</si>
  <si>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</si>
  <si>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</si>
  <si>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</si>
  <si>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</si>
  <si>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</si>
  <si>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</si>
  <si>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</si>
  <si>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</si>
  <si>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</si>
  <si>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</si>
  <si>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</si>
  <si>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</si>
  <si>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</si>
  <si>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</si>
  <si>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</si>
  <si>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</si>
  <si>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</si>
  <si>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</si>
  <si>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</si>
  <si>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</si>
  <si>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</si>
  <si>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</si>
  <si>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</si>
  <si>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</si>
  <si>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</si>
  <si>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</si>
  <si>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</si>
  <si>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</si>
  <si>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</si>
  <si>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</si>
  <si>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</si>
  <si>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</si>
  <si>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</si>
  <si>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</si>
  <si>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</si>
  <si>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</si>
  <si>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</si>
  <si>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</si>
  <si>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</si>
  <si>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</si>
  <si>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</si>
  <si>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</si>
  <si>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</si>
  <si>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</si>
  <si>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</si>
  <si>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</si>
  <si>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</si>
  <si>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</si>
  <si>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</si>
  <si>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</si>
  <si>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</si>
  <si>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</si>
  <si>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</si>
  <si>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</si>
  <si>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</si>
  <si>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</si>
  <si>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</si>
  <si>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</si>
  <si>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</si>
  <si>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</si>
  <si>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</si>
  <si>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</si>
  <si>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</si>
  <si>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</si>
  <si>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</si>
  <si>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</si>
  <si>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</si>
  <si>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</si>
  <si>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</si>
  <si>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</si>
  <si>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</si>
  <si>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</si>
  <si>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</si>
  <si>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</si>
  <si>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</si>
  <si>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</si>
  <si>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</si>
  <si>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</si>
  <si>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</si>
  <si>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</si>
  <si>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</si>
  <si>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</si>
  <si>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</si>
  <si>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</si>
  <si>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</si>
  <si>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</si>
  <si>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</si>
  <si>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</si>
  <si>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</si>
  <si>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</si>
  <si>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</si>
  <si>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</si>
  <si>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</si>
  <si>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</si>
  <si>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</si>
  <si>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</si>
  <si>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</si>
  <si>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</si>
  <si>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</si>
  <si>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</si>
  <si>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</si>
  <si>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</si>
  <si>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</si>
  <si>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</si>
  <si>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</si>
  <si>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</si>
  <si>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</si>
  <si>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</si>
  <si>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</si>
  <si>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</si>
  <si>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</si>
  <si>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</si>
  <si>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</si>
  <si>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</si>
  <si>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</si>
  <si>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</si>
  <si>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</si>
  <si>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</si>
  <si>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</si>
  <si>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</si>
  <si>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</si>
  <si>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</si>
  <si>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</si>
  <si>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</si>
  <si>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</si>
  <si>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</si>
  <si>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</si>
  <si>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</si>
  <si>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</si>
  <si>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</si>
  <si>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</si>
  <si>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</si>
  <si>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</si>
  <si>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</si>
  <si>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</si>
  <si>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</si>
  <si>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</si>
  <si>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</si>
  <si>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</si>
  <si>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</si>
  <si>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</si>
  <si>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</si>
  <si>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</si>
  <si>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</si>
  <si>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</si>
  <si>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</si>
  <si>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</si>
  <si>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</si>
  <si>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</si>
  <si>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</si>
  <si>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</si>
  <si>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</si>
  <si>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</si>
  <si>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</si>
  <si>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</si>
  <si>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</si>
  <si>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</si>
  <si>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</si>
  <si>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</si>
  <si>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</si>
  <si>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</si>
  <si>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</si>
  <si>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</si>
  <si>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</si>
  <si>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</si>
  <si>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</si>
  <si>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</si>
  <si>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</si>
  <si>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</si>
  <si>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</si>
  <si>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</si>
  <si>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</si>
  <si>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</si>
  <si>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</si>
  <si>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</si>
  <si>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</si>
  <si>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</si>
  <si>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</si>
  <si>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</si>
  <si>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</si>
  <si>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</si>
  <si>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</si>
  <si>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</si>
  <si>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</si>
  <si>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</si>
  <si>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</si>
  <si>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</si>
  <si>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</si>
  <si>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</si>
  <si>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</si>
  <si>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</si>
  <si>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</si>
  <si>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</si>
  <si>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</si>
  <si>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</si>
  <si>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</si>
  <si>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</si>
  <si>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</si>
  <si>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</si>
  <si>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</si>
  <si>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</si>
  <si>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</si>
  <si>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</si>
  <si>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</si>
  <si>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</si>
  <si>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</si>
  <si>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</si>
  <si>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</si>
  <si>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</si>
  <si>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</si>
  <si>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</si>
  <si>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</si>
  <si>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</si>
  <si>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</si>
  <si>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</si>
  <si>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</si>
  <si>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</si>
  <si>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</si>
  <si>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</si>
  <si>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</si>
  <si>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</si>
  <si>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</si>
  <si>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</si>
  <si>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</si>
  <si>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</si>
  <si>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</si>
  <si>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</si>
  <si>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</si>
  <si>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</si>
  <si>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</si>
  <si>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</si>
  <si>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</si>
  <si>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</si>
  <si>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</si>
  <si>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</si>
  <si>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</si>
  <si>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</si>
  <si>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</si>
  <si>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</si>
  <si>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</si>
  <si>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</si>
  <si>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</si>
  <si>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</si>
  <si>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</si>
  <si>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</si>
  <si>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</si>
  <si>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</si>
  <si>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</si>
  <si>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</si>
  <si>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</si>
  <si>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</si>
  <si>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</si>
  <si>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</si>
  <si>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</si>
  <si>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</si>
  <si>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</si>
  <si>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</si>
  <si>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</si>
  <si>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</si>
  <si>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</si>
  <si>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</si>
  <si>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</si>
  <si>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</si>
  <si>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</si>
  <si>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</si>
  <si>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</si>
  <si>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</si>
  <si>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</si>
  <si>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</si>
  <si>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</si>
  <si>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</si>
  <si>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</si>
  <si>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</si>
  <si>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</si>
  <si>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</si>
  <si>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</si>
  <si>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</si>
  <si>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</si>
  <si>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</si>
  <si>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</si>
  <si>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</si>
  <si>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</si>
  <si>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</si>
  <si>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</si>
  <si>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</si>
  <si>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</si>
  <si>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</si>
  <si>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</si>
  <si>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</si>
  <si>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</si>
  <si>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</si>
  <si>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</si>
  <si>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</si>
  <si>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</si>
  <si>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</si>
  <si>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</si>
  <si>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</si>
  <si>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</si>
  <si>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</si>
  <si>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</si>
  <si>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</si>
  <si>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</si>
  <si>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</si>
  <si>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</si>
  <si>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</si>
  <si>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</si>
  <si>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</si>
  <si>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</si>
  <si>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</si>
  <si>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</si>
  <si>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</si>
  <si>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</si>
  <si>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</si>
  <si>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</si>
  <si>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</si>
  <si>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</si>
  <si>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</si>
  <si>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</si>
  <si>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</si>
  <si>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</si>
  <si>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</si>
  <si>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</si>
  <si>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</si>
  <si>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</si>
  <si>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</si>
  <si>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</si>
  <si>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</si>
  <si>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</si>
  <si>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</si>
  <si>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</si>
  <si>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</si>
  <si>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</si>
  <si>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</si>
  <si>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</si>
  <si>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</si>
  <si>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</si>
  <si>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</si>
  <si>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</si>
  <si>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</si>
  <si>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</si>
  <si>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</si>
  <si>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</si>
  <si>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</si>
  <si>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</si>
  <si>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</si>
  <si>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</si>
  <si>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</si>
  <si>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</si>
  <si>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</si>
  <si>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</si>
  <si>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</si>
  <si>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</si>
  <si>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</si>
  <si>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</si>
  <si>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</si>
  <si>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</si>
  <si>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</si>
  <si>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</si>
  <si>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</si>
  <si>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</si>
  <si>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</si>
  <si>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</si>
  <si>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</si>
  <si>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</si>
  <si>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</si>
  <si>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</si>
  <si>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</si>
  <si>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</si>
  <si>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</si>
  <si>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</si>
  <si>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</si>
  <si>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</si>
  <si>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</si>
  <si>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</si>
  <si>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</si>
  <si>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</si>
  <si>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</si>
  <si>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</si>
  <si>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</si>
  <si>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</si>
  <si>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</si>
  <si>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</si>
  <si>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</si>
  <si>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</si>
  <si>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</si>
  <si>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</si>
  <si>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</si>
  <si>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</si>
  <si>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</si>
  <si>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</si>
  <si>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</si>
  <si>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</si>
  <si>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</si>
  <si>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</si>
  <si>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</si>
  <si>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</si>
  <si>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</si>
  <si>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</si>
  <si>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</si>
  <si>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</si>
  <si>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</si>
  <si>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</si>
  <si>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</si>
  <si>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</si>
  <si>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</si>
  <si>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</si>
  <si>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</si>
  <si>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</si>
  <si>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</si>
  <si>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</si>
  <si>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</si>
  <si>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</si>
  <si>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</si>
  <si>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</si>
  <si>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</si>
  <si>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</si>
  <si>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</si>
  <si>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</si>
  <si>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</si>
  <si>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</si>
  <si>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</si>
  <si>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</si>
  <si>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</si>
  <si>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</si>
  <si>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</si>
  <si>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</si>
  <si>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</si>
  <si>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</si>
  <si>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</si>
  <si>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</si>
  <si>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</si>
  <si>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</si>
  <si>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</si>
  <si>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</si>
  <si>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</si>
  <si>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</si>
  <si>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</si>
  <si>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</si>
  <si>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</si>
  <si>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</si>
  <si>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</si>
  <si>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</si>
  <si>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</si>
  <si>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</si>
  <si>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</si>
  <si>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</si>
  <si>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</si>
  <si>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</si>
  <si>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</si>
  <si>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</si>
  <si>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</si>
  <si>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</si>
  <si>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</si>
  <si>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</si>
  <si>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</si>
  <si>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</si>
  <si>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</si>
  <si>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</si>
  <si>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</si>
  <si>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</si>
  <si>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</si>
  <si>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</si>
  <si>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</si>
  <si>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</si>
  <si>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</si>
  <si>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</si>
  <si>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</si>
  <si>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</si>
  <si>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</si>
  <si>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</si>
  <si>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</si>
  <si>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</si>
  <si>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</si>
  <si>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</si>
  <si>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</si>
  <si>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</si>
  <si>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</si>
  <si>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</si>
  <si>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</si>
  <si>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</si>
  <si>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</si>
  <si>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</si>
  <si>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</si>
  <si>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</si>
  <si>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</si>
  <si>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</si>
  <si>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</si>
  <si>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</si>
  <si>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</si>
  <si>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</si>
  <si>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</si>
  <si>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</si>
  <si>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</si>
  <si>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</si>
  <si>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</si>
  <si>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</si>
  <si>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</si>
  <si>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</si>
  <si>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</si>
  <si>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</si>
  <si>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</si>
  <si>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</si>
  <si>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</si>
  <si>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</si>
  <si>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</si>
  <si>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</si>
  <si>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</si>
  <si>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</si>
  <si>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</si>
  <si>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</si>
  <si>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</si>
  <si>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</si>
  <si>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</si>
  <si>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</si>
  <si>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</si>
  <si>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</si>
  <si>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</si>
  <si>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</si>
  <si>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</si>
  <si>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</si>
  <si>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</si>
  <si>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</si>
  <si>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</si>
  <si>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</si>
  <si>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</si>
  <si>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</si>
  <si>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</si>
  <si>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</si>
  <si>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</si>
  <si>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</si>
  <si>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</si>
  <si>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</si>
  <si>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</si>
  <si>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</si>
  <si>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</si>
  <si>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</si>
  <si>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</si>
  <si>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</si>
  <si>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</si>
  <si>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</si>
  <si>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</si>
  <si>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</si>
  <si>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</si>
  <si>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</si>
  <si>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</si>
  <si>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</si>
  <si>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</si>
  <si>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</si>
  <si>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</si>
  <si>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</si>
  <si>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</si>
  <si>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</si>
  <si>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</si>
  <si>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</si>
  <si>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</si>
  <si>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</si>
  <si>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</si>
  <si>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</si>
  <si>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</si>
  <si>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</si>
  <si>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</si>
  <si>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</si>
  <si>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</si>
  <si>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</si>
  <si>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</si>
  <si>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</si>
  <si>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</si>
  <si>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</si>
  <si>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</si>
  <si>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</si>
  <si>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</si>
  <si>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</si>
  <si>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</si>
  <si>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</si>
  <si>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</si>
  <si>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</si>
  <si>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</si>
  <si>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</si>
  <si>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</si>
  <si>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</si>
  <si>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</si>
  <si>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</si>
  <si>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</si>
  <si>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</si>
  <si>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</si>
  <si>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</si>
  <si>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</si>
  <si>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</si>
  <si>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</si>
  <si>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</si>
  <si>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</si>
  <si>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</si>
  <si>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</si>
  <si>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</si>
  <si>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</si>
  <si>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</si>
  <si>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</si>
  <si>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</si>
  <si>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</si>
  <si>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</si>
  <si>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</si>
  <si>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</si>
  <si>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</si>
  <si>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</si>
  <si>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</si>
  <si>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</si>
  <si>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</si>
  <si>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</si>
  <si>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</si>
  <si>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</si>
  <si>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</si>
  <si>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</si>
  <si>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</si>
  <si>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</si>
  <si>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</si>
  <si>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</si>
  <si>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</si>
  <si>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</si>
  <si>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</si>
  <si>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</si>
  <si>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</si>
  <si>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</si>
  <si>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</si>
  <si>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</si>
  <si>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</si>
  <si>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</si>
  <si>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</si>
  <si>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</si>
  <si>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</si>
  <si>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</si>
  <si>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</si>
  <si>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</si>
  <si>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</si>
  <si>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</si>
  <si>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</si>
  <si>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</si>
  <si>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</si>
  <si>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</si>
  <si>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</si>
  <si>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</si>
  <si>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</si>
  <si>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</si>
  <si>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</si>
  <si>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</si>
  <si>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</si>
  <si>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</si>
  <si>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</si>
  <si>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</si>
  <si>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</si>
  <si>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</si>
  <si>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</si>
  <si>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</si>
  <si>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</si>
  <si>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</si>
  <si>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</si>
  <si>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</si>
  <si>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</si>
  <si>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</si>
  <si>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</si>
  <si>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</si>
  <si>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</si>
  <si>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</si>
  <si>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</si>
  <si>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</si>
  <si>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</si>
  <si>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</si>
  <si>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</si>
  <si>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</si>
  <si>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</si>
  <si>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</si>
  <si>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</si>
  <si>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</si>
  <si>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</si>
  <si>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</si>
  <si>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</si>
  <si>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</si>
  <si>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</si>
  <si>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</si>
  <si>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</si>
  <si>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</si>
  <si>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</si>
  <si>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</si>
  <si>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</si>
  <si>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</si>
  <si>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</si>
  <si>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</si>
  <si>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</si>
  <si>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</si>
  <si>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</si>
  <si>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</si>
  <si>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</si>
  <si>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</si>
  <si>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</si>
  <si>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</si>
  <si>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</si>
  <si>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</si>
  <si>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</si>
  <si>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</si>
  <si>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</si>
  <si>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</si>
  <si>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</si>
  <si>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</si>
  <si>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</si>
  <si>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</si>
  <si>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</si>
  <si>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</si>
  <si>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</si>
  <si>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</si>
  <si>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</si>
  <si>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</si>
  <si>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</si>
  <si>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</si>
  <si>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</si>
  <si>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</si>
  <si>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</si>
  <si>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</si>
  <si>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</si>
  <si>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</si>
  <si>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</si>
  <si>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</si>
  <si>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</si>
  <si>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</si>
  <si>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</si>
  <si>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</si>
  <si>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</si>
  <si>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</si>
  <si>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</si>
  <si>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</si>
  <si>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</si>
  <si>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</si>
  <si>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</si>
  <si>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</si>
  <si>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</si>
  <si>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</si>
  <si>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</si>
  <si>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</si>
  <si>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</si>
  <si>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</si>
  <si>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</si>
  <si>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</si>
  <si>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</si>
  <si>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</si>
  <si>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</si>
  <si>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</si>
  <si>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</si>
  <si>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</si>
  <si>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</si>
  <si>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</si>
  <si>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</si>
  <si>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</si>
  <si>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</si>
  <si>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</si>
  <si>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</si>
  <si>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</si>
  <si>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</si>
  <si>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</si>
  <si>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</si>
  <si>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</si>
  <si>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</si>
  <si>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</si>
  <si>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</si>
  <si>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</si>
  <si>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</si>
  <si>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</si>
  <si>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</si>
  <si>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</si>
  <si>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</si>
  <si>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</si>
  <si>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</si>
  <si>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</si>
  <si>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</si>
  <si>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</si>
  <si>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</si>
  <si>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</si>
  <si>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</si>
  <si>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</si>
  <si>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</si>
  <si>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</si>
  <si>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</si>
  <si>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</si>
  <si>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</si>
  <si>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</si>
  <si>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</si>
  <si>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</si>
  <si>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</si>
  <si>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</si>
  <si>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</si>
  <si>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</si>
  <si>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</si>
  <si>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</si>
  <si>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</si>
  <si>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</si>
  <si>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</si>
  <si>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</si>
  <si>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</si>
  <si>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</si>
  <si>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</si>
  <si>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</si>
  <si>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</si>
  <si>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</si>
  <si>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</si>
  <si>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</si>
  <si>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</si>
  <si>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</si>
  <si>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</si>
  <si>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</si>
  <si>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</si>
  <si>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</si>
  <si>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</si>
  <si>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</si>
  <si>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</si>
  <si>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</si>
  <si>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</si>
  <si>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</si>
  <si>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</si>
  <si>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</si>
  <si>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</si>
  <si>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</si>
  <si>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</si>
  <si>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</si>
  <si>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</si>
  <si>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</si>
  <si>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</si>
  <si>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</si>
  <si>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</si>
  <si>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</si>
  <si>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</si>
  <si>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</si>
  <si>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</si>
  <si>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</si>
  <si>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</si>
  <si>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</si>
  <si>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</si>
  <si>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</si>
  <si>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</si>
  <si>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</si>
  <si>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</si>
  <si>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</si>
  <si>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</si>
  <si>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</si>
  <si>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</si>
  <si>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</si>
  <si>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</si>
  <si>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</si>
  <si>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</si>
  <si>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</si>
  <si>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</si>
  <si>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</si>
  <si>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</si>
  <si>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</si>
  <si>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</si>
  <si>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</si>
  <si>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</si>
  <si>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</si>
  <si>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</si>
  <si>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</si>
  <si>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</si>
  <si>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</si>
  <si>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</si>
  <si>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</si>
  <si>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</si>
  <si>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</si>
  <si>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</si>
  <si>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</si>
  <si>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</si>
  <si>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</si>
  <si>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</si>
  <si>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</si>
  <si>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</si>
  <si>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</si>
  <si>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</si>
  <si>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</si>
  <si>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</si>
  <si>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</si>
  <si>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</si>
  <si>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</si>
  <si>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</si>
  <si>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</si>
  <si>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</si>
  <si>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</si>
  <si>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</si>
  <si>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</si>
  <si>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</si>
  <si>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</si>
  <si>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</si>
  <si>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</si>
  <si>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</si>
  <si>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</si>
  <si>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</si>
  <si>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</si>
  <si>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</si>
  <si>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</si>
  <si>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</si>
  <si>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</si>
  <si>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</si>
  <si>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</si>
  <si>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</si>
  <si>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</si>
  <si>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</si>
  <si>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</si>
  <si>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</si>
  <si>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</si>
  <si>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</si>
  <si>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</si>
  <si>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</si>
  <si>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</si>
  <si>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</si>
  <si>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</si>
  <si>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</si>
  <si>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</si>
  <si>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</si>
  <si>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</si>
  <si>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</si>
  <si>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</si>
  <si>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</si>
  <si>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</si>
  <si>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</si>
  <si>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</si>
  <si>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</si>
  <si>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</si>
  <si>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</si>
  <si>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</si>
  <si>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</si>
  <si>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</si>
  <si>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</si>
  <si>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</si>
  <si>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</si>
  <si>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</si>
  <si>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</si>
  <si>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</si>
  <si>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</si>
  <si>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</si>
  <si>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</si>
  <si>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</si>
  <si>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</si>
  <si>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</si>
  <si>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</si>
  <si>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</si>
  <si>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</si>
  <si>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</si>
  <si>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</si>
  <si>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</si>
  <si>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</si>
  <si>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</si>
  <si>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</si>
  <si>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</si>
  <si>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</si>
  <si>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</si>
  <si>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</si>
  <si>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</si>
  <si>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</si>
  <si>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</si>
  <si>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</si>
  <si>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</si>
  <si>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</si>
  <si>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</si>
  <si>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</si>
  <si>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</si>
  <si>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</si>
  <si>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</si>
  <si>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</si>
  <si>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</si>
  <si>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</si>
  <si>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</si>
  <si>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</si>
  <si>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</si>
  <si>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</si>
  <si>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</si>
  <si>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</si>
  <si>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</si>
  <si>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</si>
  <si>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</si>
  <si>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</si>
  <si>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</si>
  <si>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</si>
  <si>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</si>
  <si>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</si>
  <si>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</si>
  <si>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</si>
  <si>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</si>
  <si>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</si>
  <si>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</si>
  <si>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</si>
  <si>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</si>
  <si>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</si>
  <si>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</si>
  <si>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</si>
  <si>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</si>
  <si>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</si>
  <si>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</si>
  <si>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</si>
  <si>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</si>
  <si>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</si>
  <si>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</si>
  <si>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</si>
  <si>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</si>
  <si>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</si>
  <si>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</si>
  <si>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</si>
  <si>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</si>
  <si>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</si>
  <si>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</si>
  <si>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</si>
  <si>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</si>
  <si>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</si>
  <si>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</si>
  <si>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</si>
  <si>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</si>
  <si>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</si>
  <si>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</si>
  <si>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</si>
  <si>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</si>
  <si>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</si>
  <si>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</si>
  <si>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</si>
  <si>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</si>
  <si>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</si>
  <si>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</si>
  <si>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</si>
  <si>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</si>
  <si>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</si>
  <si>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</si>
  <si>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</si>
  <si>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</si>
  <si>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</si>
  <si>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</si>
  <si>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</si>
  <si>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</si>
  <si>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</si>
  <si>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</si>
  <si>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</si>
  <si>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</si>
  <si>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</si>
  <si>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</si>
  <si>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</si>
  <si>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</si>
  <si>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</si>
  <si>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</si>
  <si>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</si>
  <si>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</si>
  <si>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</si>
  <si>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</si>
  <si>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</si>
  <si>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</si>
  <si>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</si>
  <si>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</si>
  <si>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</si>
  <si>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</si>
  <si>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</si>
  <si>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</si>
  <si>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</si>
  <si>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</si>
  <si>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</si>
  <si>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</si>
  <si>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</si>
  <si>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</si>
  <si>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</si>
  <si>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</si>
  <si>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</si>
  <si>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</si>
  <si>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</si>
  <si>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</si>
  <si>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</si>
  <si>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</si>
  <si>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</si>
  <si>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</si>
  <si>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</si>
  <si>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</si>
  <si>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</si>
  <si>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</si>
  <si>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</si>
  <si>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</si>
  <si>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</si>
  <si>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</si>
  <si>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</si>
  <si>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</si>
  <si>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</si>
  <si>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</si>
  <si>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</si>
  <si>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</si>
  <si>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</si>
  <si>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</si>
  <si>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</si>
  <si>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</si>
  <si>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</si>
  <si>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</si>
  <si>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</si>
  <si>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</si>
  <si>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</si>
  <si>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</si>
  <si>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</si>
  <si>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</si>
  <si>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</si>
  <si>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</si>
  <si>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</si>
  <si>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</si>
  <si>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</si>
  <si>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</si>
  <si>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</si>
  <si>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</si>
  <si>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</si>
  <si>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</si>
  <si>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</si>
  <si>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</si>
  <si>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</si>
  <si>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</si>
  <si>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</si>
  <si>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</si>
  <si>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</si>
  <si>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</si>
  <si>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</si>
  <si>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</si>
  <si>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</si>
  <si>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</si>
  <si>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</si>
  <si>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</si>
  <si>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</si>
  <si>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</si>
  <si>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</si>
  <si>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</si>
  <si>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</si>
  <si>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</si>
  <si>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</si>
  <si>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</si>
  <si>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</si>
  <si>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</si>
  <si>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</si>
  <si>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</si>
  <si>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</si>
  <si>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</si>
  <si>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</si>
  <si>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</si>
  <si>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</si>
  <si>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</si>
  <si>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</si>
  <si>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</si>
  <si>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</si>
  <si>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</si>
  <si>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</si>
  <si>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</si>
  <si>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</si>
  <si>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</si>
  <si>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</si>
  <si>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</si>
  <si>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</si>
  <si>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</si>
  <si>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</si>
  <si>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</si>
  <si>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</si>
  <si>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</si>
  <si>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</si>
  <si>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</si>
  <si>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</si>
  <si>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</si>
  <si>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</si>
  <si>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</si>
  <si>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</si>
  <si>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</si>
  <si>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</si>
  <si>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</si>
  <si>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</si>
  <si>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</si>
  <si>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</si>
  <si>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</si>
  <si>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</si>
  <si>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</si>
  <si>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</si>
  <si>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</si>
  <si>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</si>
  <si>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</si>
  <si>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</si>
  <si>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</si>
  <si>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</si>
  <si>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</si>
  <si>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</si>
  <si>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</si>
  <si>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</si>
  <si>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</si>
  <si>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</si>
  <si>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</si>
  <si>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</si>
  <si>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</si>
  <si>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</si>
  <si>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</si>
  <si>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</si>
  <si>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</si>
  <si>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</si>
  <si>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</si>
  <si>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</si>
  <si>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</si>
  <si>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</si>
  <si>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</si>
  <si>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</si>
  <si>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</si>
  <si>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</si>
  <si>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</si>
  <si>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</si>
  <si>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</si>
  <si>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</si>
  <si>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</si>
  <si>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</si>
  <si>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</si>
  <si>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</si>
  <si>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</si>
  <si>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</si>
  <si>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</si>
  <si>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</si>
  <si>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</si>
  <si>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</si>
  <si>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</si>
  <si>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</si>
  <si>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</si>
  <si>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</si>
  <si>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</si>
  <si>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</si>
  <si>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</si>
  <si>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</si>
  <si>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</si>
  <si>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</si>
  <si>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</si>
  <si>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</si>
  <si>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</si>
  <si>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</si>
  <si>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</si>
  <si>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</si>
  <si>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</si>
  <si>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</si>
  <si>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</si>
  <si>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</si>
  <si>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</si>
  <si>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</si>
  <si>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</si>
  <si>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</si>
  <si>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</si>
  <si>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</si>
  <si>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</si>
  <si>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</si>
  <si>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</si>
  <si>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</si>
  <si>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</si>
  <si>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</si>
  <si>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</si>
  <si>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</si>
  <si>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</si>
  <si>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</si>
  <si>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</si>
  <si>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</si>
  <si>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</si>
  <si>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</si>
  <si>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</si>
  <si>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</si>
  <si>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</si>
  <si>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</si>
  <si>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</si>
  <si>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</si>
  <si>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</si>
  <si>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</si>
  <si>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</si>
  <si>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</si>
  <si>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</si>
  <si>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</si>
  <si>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</si>
  <si>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</si>
  <si>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</si>
  <si>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</si>
  <si>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</si>
  <si>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</si>
  <si>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</si>
  <si>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</si>
  <si>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</si>
  <si>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</si>
  <si>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</si>
  <si>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</si>
  <si>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</si>
  <si>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</si>
  <si>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</si>
  <si>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</si>
  <si>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</si>
  <si>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</si>
  <si>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</si>
  <si>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</si>
  <si>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</si>
  <si>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</si>
  <si>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</si>
  <si>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</si>
  <si>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</si>
  <si>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</si>
  <si>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</si>
  <si>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</si>
  <si>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</si>
  <si>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</si>
  <si>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</si>
  <si>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</si>
  <si>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</si>
  <si>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</si>
  <si>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</si>
  <si>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</si>
  <si>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</si>
  <si>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</si>
  <si>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</si>
  <si>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</si>
  <si>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</si>
  <si>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</si>
  <si>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</si>
  <si>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</si>
  <si>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</si>
  <si>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</si>
  <si>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</si>
  <si>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</si>
  <si>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</si>
  <si>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</si>
  <si>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</si>
  <si>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</si>
  <si>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</si>
  <si>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</si>
  <si>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</si>
  <si>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</si>
  <si>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</si>
  <si>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</si>
  <si>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</si>
  <si>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</si>
  <si>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</si>
  <si>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</si>
  <si>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</si>
  <si>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</si>
  <si>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</si>
  <si>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</si>
  <si>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</si>
  <si>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</si>
  <si>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</si>
  <si>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</si>
  <si>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</si>
  <si>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</si>
  <si>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</si>
  <si>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</si>
  <si>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</si>
  <si>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</si>
  <si>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</si>
  <si>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</si>
  <si>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</si>
  <si>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</si>
  <si>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</si>
  <si>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</si>
  <si>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</si>
  <si>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</si>
  <si>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</si>
  <si>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</si>
  <si>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</si>
  <si>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</si>
  <si>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</si>
  <si>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</si>
  <si>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</si>
  <si>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</si>
  <si>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</si>
  <si>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</si>
  <si>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</si>
  <si>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</si>
  <si>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</si>
  <si>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</si>
  <si>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</si>
  <si>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</si>
  <si>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</si>
  <si>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</si>
  <si>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</si>
  <si>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</si>
  <si>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</si>
  <si>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</si>
  <si>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</si>
  <si>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</si>
  <si>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</si>
  <si>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</si>
  <si>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</si>
  <si>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</si>
  <si>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</si>
  <si>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</si>
  <si>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</si>
  <si>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</si>
  <si>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</si>
  <si>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</si>
  <si>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</si>
  <si>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</si>
  <si>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</si>
  <si>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</si>
  <si>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</si>
  <si>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</si>
  <si>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</si>
  <si>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</si>
  <si>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</si>
  <si>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</si>
  <si>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</si>
  <si>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</si>
  <si>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</si>
  <si>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</si>
  <si>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</si>
  <si>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</si>
  <si>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</si>
  <si>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</si>
  <si>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</si>
  <si>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</si>
  <si>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</si>
  <si>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</si>
  <si>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</si>
  <si>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</si>
  <si>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</si>
  <si>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</si>
  <si>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</si>
  <si>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</si>
  <si>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</si>
  <si>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</si>
  <si>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</si>
  <si>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</si>
  <si>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</si>
  <si>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</si>
  <si>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</si>
  <si>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</si>
  <si>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</si>
  <si>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</si>
  <si>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</si>
  <si>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</si>
  <si>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</si>
  <si>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</si>
  <si>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</si>
  <si>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</si>
  <si>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</si>
  <si>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</si>
  <si>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</si>
  <si>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</si>
  <si>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</si>
  <si>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</si>
  <si>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</si>
  <si>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</si>
  <si>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</si>
  <si>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</si>
  <si>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</si>
  <si>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</si>
  <si>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</si>
  <si>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</si>
  <si>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</si>
  <si>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</si>
  <si>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</si>
  <si>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</si>
  <si>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</si>
  <si>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</si>
  <si>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</si>
  <si>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</si>
  <si>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</si>
  <si>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</si>
  <si>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</si>
  <si>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</si>
  <si>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</si>
  <si>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</si>
  <si>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</si>
  <si>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</si>
  <si>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</si>
  <si>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</si>
  <si>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</si>
  <si>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</si>
  <si>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</si>
  <si>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</si>
  <si>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</si>
  <si>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</si>
  <si>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</si>
  <si>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</si>
  <si>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</si>
  <si>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</si>
  <si>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</si>
  <si>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</si>
  <si>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</si>
  <si>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</si>
  <si>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</si>
  <si>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</si>
  <si>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</si>
  <si>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</si>
  <si>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</si>
  <si>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</si>
  <si>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</si>
  <si>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</si>
  <si>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</si>
  <si>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</si>
  <si>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</si>
  <si>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</si>
  <si>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</si>
  <si>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</si>
  <si>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</si>
  <si>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</si>
  <si>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</si>
  <si>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</si>
  <si>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</si>
  <si>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</si>
  <si>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</si>
  <si>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</si>
  <si>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</si>
  <si>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</si>
  <si>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</si>
  <si>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</si>
  <si>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</si>
  <si>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</si>
  <si>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</si>
  <si>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</si>
  <si>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</si>
  <si>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</si>
  <si>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</si>
  <si>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</si>
  <si>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</si>
  <si>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</si>
  <si>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</si>
  <si>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</si>
  <si>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</si>
  <si>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</si>
  <si>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</si>
  <si>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</si>
  <si>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</si>
  <si>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</si>
  <si>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</si>
  <si>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</si>
  <si>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</si>
  <si>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</si>
  <si>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</si>
  <si>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</si>
  <si>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</si>
  <si>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</si>
  <si>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</si>
  <si>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</si>
  <si>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</si>
  <si>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</si>
  <si>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</si>
  <si>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</si>
  <si>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</si>
  <si>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</si>
  <si>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</si>
  <si>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</si>
  <si>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</si>
  <si>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</si>
  <si>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</si>
  <si>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</si>
  <si>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</si>
  <si>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</si>
  <si>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</si>
  <si>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</si>
  <si>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</si>
  <si>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</si>
  <si>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</si>
  <si>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</si>
  <si>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</si>
  <si>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</si>
  <si>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</si>
  <si>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</si>
  <si>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</si>
  <si>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</si>
  <si>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</si>
  <si>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</si>
  <si>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</si>
  <si>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</si>
  <si>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</si>
  <si>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</si>
  <si>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</si>
  <si>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</si>
  <si>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</si>
  <si>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</si>
  <si>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</si>
  <si>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</si>
  <si>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</si>
  <si>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</si>
  <si>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</si>
  <si>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</si>
  <si>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</si>
  <si>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</si>
  <si>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</si>
  <si>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</si>
  <si>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</si>
  <si>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</si>
  <si>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</si>
  <si>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</si>
  <si>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</si>
  <si>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</si>
  <si>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</si>
  <si>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</si>
  <si>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</si>
  <si>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</si>
  <si>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</si>
  <si>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</si>
  <si>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</si>
  <si>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</si>
  <si>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</si>
  <si>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</si>
  <si>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</si>
  <si>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</si>
  <si>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</si>
  <si>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</si>
  <si>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</si>
  <si>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</si>
  <si>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</si>
  <si>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</si>
  <si>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</si>
  <si>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</si>
  <si>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</si>
  <si>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</si>
  <si>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</si>
  <si>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</si>
  <si>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</si>
  <si>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</si>
  <si>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</si>
  <si>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</si>
  <si>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</si>
  <si>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</si>
  <si>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</si>
  <si>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</si>
  <si>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</si>
  <si>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</si>
  <si>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</si>
  <si>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</si>
  <si>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</si>
  <si>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</si>
  <si>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</si>
  <si>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</si>
  <si>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</si>
  <si>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</si>
  <si>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</si>
  <si>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</si>
  <si>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</si>
  <si>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</si>
  <si>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</si>
  <si>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</si>
  <si>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</si>
  <si>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</si>
  <si>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</si>
  <si>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</si>
  <si>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</si>
  <si>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</si>
  <si>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</si>
  <si>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</si>
  <si>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</si>
  <si>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</si>
  <si>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</si>
  <si>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</si>
  <si>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</si>
  <si>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</si>
  <si>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</si>
  <si>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</si>
  <si>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</si>
  <si>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</si>
  <si>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</si>
  <si>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</si>
  <si>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</si>
  <si>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</si>
  <si>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</si>
  <si>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</si>
  <si>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</si>
  <si>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</si>
  <si>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</si>
  <si>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</si>
  <si>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</si>
  <si>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</si>
  <si>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</si>
  <si>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</si>
  <si>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</si>
  <si>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</si>
  <si>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</si>
  <si>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</si>
  <si>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</si>
  <si>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</si>
  <si>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</si>
  <si>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</si>
  <si>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</si>
  <si>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</si>
  <si>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</si>
  <si>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</si>
  <si>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</si>
  <si>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</si>
  <si>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</si>
  <si>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</si>
  <si>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</si>
  <si>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</si>
  <si>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</si>
  <si>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</si>
  <si>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</si>
  <si>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</si>
  <si>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</si>
  <si>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</si>
  <si>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</si>
  <si>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</si>
  <si>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</si>
  <si>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</si>
  <si>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</si>
  <si>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</si>
  <si>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</si>
  <si>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</si>
  <si>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</si>
  <si>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</si>
  <si>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</si>
  <si>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</si>
  <si>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</si>
  <si>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</si>
  <si>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</si>
  <si>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</si>
  <si>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</si>
  <si>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</si>
  <si>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</si>
  <si>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</si>
  <si>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</si>
  <si>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</si>
  <si>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</si>
  <si>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</si>
  <si>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</si>
  <si>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</si>
  <si>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</si>
  <si>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</si>
  <si>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</si>
  <si>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</si>
  <si>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</si>
  <si>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</si>
  <si>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</si>
  <si>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</si>
  <si>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</si>
  <si>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</si>
  <si>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</si>
  <si>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</si>
  <si>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</si>
  <si>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</si>
  <si>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</si>
  <si>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</si>
  <si>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</si>
  <si>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</si>
  <si>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</si>
  <si>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</si>
  <si>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</si>
  <si>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</si>
  <si>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</si>
  <si>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</si>
  <si>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</si>
  <si>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</si>
  <si>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</si>
  <si>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</si>
  <si>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</si>
  <si>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</si>
  <si>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</si>
  <si>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</si>
  <si>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</si>
  <si>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</si>
  <si>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</si>
  <si>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</si>
  <si>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</si>
  <si>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</si>
  <si>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</si>
  <si>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</si>
  <si>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</si>
  <si>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</si>
  <si>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</si>
  <si>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</si>
  <si>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</si>
  <si>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</si>
  <si>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</si>
  <si>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</si>
  <si>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</si>
  <si>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</si>
  <si>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</si>
  <si>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</si>
  <si>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</si>
  <si>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</si>
  <si>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</si>
  <si>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</si>
  <si>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</si>
  <si>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</si>
  <si>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</si>
  <si>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</si>
  <si>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</si>
  <si>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</si>
  <si>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</si>
  <si>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</si>
  <si>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</si>
  <si>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</si>
  <si>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</si>
  <si>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</si>
  <si>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</si>
  <si>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</si>
  <si>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</si>
  <si>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</si>
  <si>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</si>
  <si>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</si>
  <si>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</si>
  <si>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</si>
  <si>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</si>
  <si>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</si>
  <si>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</si>
  <si>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</si>
  <si>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</si>
  <si>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</si>
  <si>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</si>
  <si>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</si>
  <si>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</si>
  <si>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</si>
  <si>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</si>
  <si>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</si>
  <si>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</si>
  <si>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</si>
  <si>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</si>
  <si>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</si>
  <si>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</si>
  <si>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</si>
  <si>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</si>
  <si>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</si>
  <si>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</si>
  <si>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</si>
  <si>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</si>
  <si>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</si>
  <si>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</si>
  <si>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</si>
  <si>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</si>
  <si>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</si>
  <si>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</si>
  <si>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</si>
  <si>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</si>
  <si>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</si>
  <si>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</si>
  <si>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</si>
  <si>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</si>
  <si>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</si>
  <si>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</si>
  <si>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</si>
  <si>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</si>
  <si>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</si>
  <si>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</si>
  <si>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</si>
  <si>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</si>
  <si>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</si>
  <si>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</si>
  <si>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</si>
  <si>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</si>
  <si>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</si>
  <si>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</si>
  <si>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</si>
  <si>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</si>
  <si>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</si>
  <si>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</si>
  <si>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</si>
  <si>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</si>
  <si>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</si>
  <si>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</si>
  <si>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</si>
  <si>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</si>
  <si>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</si>
  <si>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</si>
  <si>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</si>
  <si>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</si>
  <si>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</si>
  <si>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</si>
  <si>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</si>
  <si>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</si>
  <si>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</si>
  <si>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</si>
  <si>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</si>
  <si>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</si>
  <si>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</si>
  <si>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</si>
  <si>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</si>
  <si>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</si>
  <si>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</si>
  <si>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</si>
  <si>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</si>
  <si>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</si>
  <si>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</si>
  <si>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</si>
  <si>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</si>
  <si>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</si>
  <si>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</si>
  <si>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</si>
  <si>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</si>
  <si>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</si>
  <si>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</si>
  <si>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</si>
  <si>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</si>
  <si>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</si>
  <si>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</si>
  <si>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</si>
  <si>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</si>
  <si>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</si>
  <si>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</si>
  <si>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</si>
  <si>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</si>
  <si>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</si>
  <si>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</si>
  <si>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</si>
  <si>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</si>
  <si>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</si>
  <si>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</si>
  <si>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</si>
  <si>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</si>
  <si>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</si>
  <si>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</si>
  <si>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</si>
  <si>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</si>
  <si>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</si>
  <si>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</si>
  <si>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</si>
  <si>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</si>
  <si>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</si>
  <si>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</si>
  <si>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</si>
  <si>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</si>
  <si>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</si>
  <si>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</si>
  <si>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</si>
  <si>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</si>
  <si>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</si>
  <si>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</si>
  <si>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</si>
  <si>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</si>
  <si>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</si>
  <si>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</si>
  <si>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</si>
  <si>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</si>
  <si>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</si>
  <si>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</si>
  <si>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</si>
  <si>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</si>
  <si>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</si>
  <si>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</si>
  <si>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</si>
  <si>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</si>
  <si>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</si>
  <si>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</si>
  <si>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</si>
  <si>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</si>
  <si>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</si>
  <si>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</si>
  <si>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</si>
  <si>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</si>
  <si>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</si>
  <si>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</si>
  <si>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</si>
  <si>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</si>
  <si>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</si>
  <si>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</si>
  <si>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</si>
  <si>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</si>
  <si>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</si>
  <si>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</si>
  <si>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</si>
  <si>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</si>
  <si>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</si>
  <si>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</si>
  <si>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</si>
  <si>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</si>
  <si>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</si>
  <si>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</si>
  <si>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</si>
  <si>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</si>
  <si>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</si>
  <si>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</si>
  <si>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</si>
  <si>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</si>
  <si>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</si>
  <si>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</si>
  <si>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</si>
  <si>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</si>
  <si>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</si>
  <si>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</si>
  <si>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</si>
  <si>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</si>
  <si>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</si>
  <si>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</si>
  <si>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</si>
  <si>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</si>
  <si>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</si>
  <si>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</si>
  <si>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</si>
  <si>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</si>
  <si>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</si>
  <si>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</si>
  <si>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</si>
  <si>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</si>
  <si>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</si>
  <si>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</si>
  <si>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</si>
  <si>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</si>
  <si>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</si>
  <si>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</si>
  <si>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</si>
  <si>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</si>
  <si>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</si>
  <si>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</si>
  <si>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</si>
  <si>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</si>
  <si>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</si>
  <si>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</si>
  <si>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</si>
  <si>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</si>
  <si>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</si>
  <si>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</si>
  <si>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</si>
  <si>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</si>
  <si>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</si>
  <si>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</si>
  <si>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</si>
  <si>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</si>
  <si>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</si>
  <si>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</si>
  <si>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</si>
  <si>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</si>
  <si>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</si>
  <si>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</si>
  <si>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</si>
  <si>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</si>
  <si>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</si>
  <si>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</si>
  <si>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</si>
  <si>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</si>
  <si>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</si>
  <si>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</si>
  <si>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</si>
  <si>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</si>
  <si>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</si>
  <si>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</si>
  <si>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</si>
  <si>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</si>
  <si>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</si>
  <si>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</si>
  <si>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</si>
  <si>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</si>
  <si>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</si>
  <si>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</si>
  <si>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</si>
  <si>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</si>
  <si>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</si>
  <si>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</si>
  <si>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</si>
  <si>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</si>
  <si>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</si>
  <si>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</si>
  <si>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</si>
  <si>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</si>
  <si>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</si>
  <si>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</si>
  <si>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</si>
  <si>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</si>
  <si>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</si>
  <si>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</si>
  <si>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</si>
  <si>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</si>
  <si>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</si>
  <si>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</si>
  <si>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</si>
  <si>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</si>
  <si>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</si>
  <si>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</si>
  <si>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</si>
  <si>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</si>
  <si>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</si>
  <si>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</si>
  <si>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</si>
  <si>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</si>
  <si>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</si>
  <si>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</si>
  <si>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</si>
  <si>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</si>
  <si>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</si>
  <si>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</si>
  <si>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</si>
  <si>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</si>
  <si>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</si>
  <si>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</si>
  <si>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</si>
  <si>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</si>
  <si>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</si>
  <si>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</si>
  <si>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</si>
  <si>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</si>
  <si>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</si>
  <si>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</si>
  <si>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</si>
  <si>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</si>
  <si>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</si>
  <si>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</si>
  <si>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</si>
  <si>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</si>
  <si>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</si>
  <si>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</si>
  <si>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</si>
  <si>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</si>
  <si>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</si>
  <si>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</si>
  <si>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</si>
  <si>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</si>
  <si>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</si>
  <si>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</si>
  <si>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</si>
  <si>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</si>
  <si>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</si>
  <si>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</si>
  <si>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</si>
  <si>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</si>
  <si>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</si>
  <si>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</si>
  <si>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</si>
  <si>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</si>
  <si>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</si>
  <si>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</si>
  <si>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</si>
  <si>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</si>
  <si>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</si>
  <si>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</si>
  <si>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</si>
  <si>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</si>
  <si>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</si>
  <si>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</si>
  <si>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</si>
  <si>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</si>
  <si>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</si>
  <si>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</si>
  <si>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</si>
  <si>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</si>
  <si>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</si>
  <si>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</si>
  <si>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</si>
  <si>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</si>
  <si>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</si>
  <si>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</si>
  <si>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</si>
  <si>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</si>
  <si>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</si>
  <si>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</si>
  <si>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</si>
  <si>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</si>
  <si>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</si>
  <si>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</si>
  <si>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</si>
  <si>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</si>
  <si>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</si>
  <si>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</si>
  <si>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</si>
  <si>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</si>
  <si>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</si>
  <si>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</si>
  <si>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</si>
  <si>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</si>
  <si>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</si>
  <si>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</si>
  <si>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</si>
  <si>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</si>
  <si>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</si>
  <si>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</si>
  <si>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</si>
  <si>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</si>
  <si>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</si>
  <si>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</si>
  <si>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</si>
  <si>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</si>
  <si>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</si>
  <si>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</si>
  <si>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</si>
  <si>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</si>
  <si>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</si>
  <si>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</si>
  <si>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</si>
  <si>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</si>
  <si>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</si>
  <si>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</si>
  <si>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</si>
  <si>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</si>
  <si>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</si>
  <si>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</si>
  <si>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</si>
  <si>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</si>
  <si>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</si>
  <si>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</si>
  <si>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</si>
  <si>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</si>
  <si>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</si>
  <si>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</si>
  <si>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</si>
  <si>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</si>
  <si>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</si>
  <si>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</si>
  <si>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</si>
  <si>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</si>
  <si>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</si>
  <si>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</si>
  <si>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</si>
  <si>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</si>
  <si>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</si>
  <si>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</si>
  <si>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</si>
  <si>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</si>
  <si>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</si>
  <si>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</si>
  <si>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</si>
  <si>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</si>
  <si>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</si>
  <si>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</si>
  <si>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</si>
  <si>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</si>
  <si>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</si>
  <si>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</si>
  <si>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</si>
  <si>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</si>
  <si>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</si>
  <si>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</si>
  <si>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</si>
  <si>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</si>
  <si>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</si>
  <si>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</si>
  <si>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</si>
  <si>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</si>
  <si>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</si>
  <si>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</si>
  <si>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</si>
  <si>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</si>
  <si>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</si>
  <si>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</si>
  <si>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</si>
  <si>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</si>
  <si>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</si>
  <si>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</si>
  <si>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</si>
  <si>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</si>
  <si>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</si>
  <si>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</si>
  <si>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</si>
  <si>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</si>
  <si>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</si>
  <si>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</si>
  <si>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</si>
  <si>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</si>
  <si>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</si>
  <si>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</si>
  <si>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</si>
  <si>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</si>
  <si>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</si>
  <si>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</si>
  <si>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</si>
  <si>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</si>
  <si>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</si>
  <si>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</si>
  <si>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</si>
  <si>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</si>
  <si>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</si>
  <si>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</si>
  <si>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</si>
  <si>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</si>
  <si>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</si>
  <si>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</si>
  <si>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</si>
  <si>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</si>
  <si>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</si>
  <si>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</si>
  <si>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</si>
  <si>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</si>
  <si>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</si>
  <si>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</si>
  <si>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</si>
  <si>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</si>
  <si>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</si>
  <si>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</si>
  <si>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</si>
  <si>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</si>
  <si>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</si>
  <si>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</si>
  <si>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</si>
  <si>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</si>
  <si>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</si>
  <si>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</si>
  <si>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</si>
  <si>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</si>
  <si>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</si>
  <si>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</si>
  <si>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</si>
  <si>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</si>
  <si>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</si>
  <si>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</si>
  <si>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</si>
  <si>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</si>
  <si>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</si>
  <si>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</si>
  <si>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</si>
  <si>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</si>
  <si>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</si>
  <si>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</si>
  <si>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</si>
  <si>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</si>
  <si>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</si>
  <si>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</si>
  <si>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</si>
  <si>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</si>
  <si>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</si>
  <si>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</si>
  <si>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</si>
  <si>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</si>
  <si>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</si>
  <si>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</si>
  <si>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</si>
  <si>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</si>
  <si>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</si>
  <si>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</si>
  <si>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</si>
  <si>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</si>
  <si>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</si>
  <si>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</si>
  <si>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</si>
  <si>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</si>
  <si>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</si>
  <si>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</si>
  <si>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</si>
  <si>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</si>
  <si>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</si>
  <si>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</si>
  <si>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</si>
  <si>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</si>
  <si>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</si>
  <si>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</si>
  <si>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</si>
  <si>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</si>
  <si>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</si>
  <si>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</si>
  <si>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</si>
  <si>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</si>
  <si>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</si>
  <si>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</si>
  <si>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</si>
  <si>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</si>
  <si>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</si>
  <si>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</si>
  <si>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</si>
  <si>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</si>
  <si>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</si>
  <si>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</si>
  <si>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</si>
  <si>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</si>
  <si>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</si>
  <si>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</si>
  <si>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</si>
  <si>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</si>
  <si>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</si>
  <si>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</si>
  <si>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</si>
  <si>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</si>
  <si>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</si>
  <si>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</si>
  <si>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</si>
  <si>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</si>
  <si>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</si>
  <si>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</si>
  <si>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</si>
  <si>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</si>
  <si>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</si>
  <si>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</si>
  <si>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</si>
  <si>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</si>
  <si>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</si>
  <si>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</si>
  <si>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</si>
  <si>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</si>
  <si>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</si>
  <si>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</si>
  <si>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</si>
  <si>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</si>
  <si>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</si>
  <si>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</si>
  <si>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</si>
  <si>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</si>
  <si>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</si>
  <si>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</si>
  <si>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</si>
  <si>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</si>
  <si>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</si>
  <si>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</si>
  <si>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</si>
  <si>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</si>
  <si>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</si>
  <si>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</si>
  <si>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</si>
  <si>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</si>
  <si>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</si>
  <si>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</si>
  <si>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</si>
  <si>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</si>
  <si>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</si>
  <si>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</si>
  <si>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</si>
  <si>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</si>
  <si>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</si>
  <si>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</si>
  <si>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</si>
  <si>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</si>
  <si>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</si>
  <si>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</si>
  <si>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</si>
  <si>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</si>
  <si>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</si>
  <si>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</si>
  <si>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</si>
  <si>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</si>
  <si>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</si>
  <si>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</si>
  <si>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</si>
  <si>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</si>
  <si>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</si>
  <si>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</si>
  <si>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</si>
  <si>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</si>
  <si>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</si>
  <si>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</si>
  <si>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</si>
  <si>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</si>
  <si>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</si>
  <si>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</si>
  <si>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</si>
  <si>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</si>
  <si>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</si>
  <si>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</si>
  <si>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</si>
  <si>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</si>
  <si>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</si>
  <si>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</si>
  <si>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</si>
  <si>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</si>
  <si>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</si>
  <si>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</si>
  <si>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</si>
  <si>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</si>
  <si>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</si>
  <si>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</si>
  <si>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</si>
  <si>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</si>
  <si>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</si>
  <si>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</si>
  <si>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</si>
  <si>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</si>
  <si>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</si>
  <si>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</si>
  <si>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</si>
  <si>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</si>
  <si>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</si>
  <si>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</si>
  <si>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</si>
  <si>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</si>
  <si>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</si>
  <si>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</si>
  <si>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</si>
  <si>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</si>
  <si>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</si>
  <si>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</si>
  <si>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</si>
  <si>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</si>
  <si>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</si>
  <si>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</si>
  <si>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</si>
  <si>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</si>
  <si>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</si>
  <si>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</si>
  <si>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</si>
  <si>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</si>
  <si>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</si>
  <si>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</si>
  <si>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</si>
  <si>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</si>
  <si>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</si>
  <si>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</si>
  <si>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</si>
  <si>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</si>
  <si>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</si>
  <si>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</si>
  <si>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</si>
  <si>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</si>
  <si>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</si>
  <si>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</si>
  <si>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</si>
  <si>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</si>
  <si>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</si>
  <si>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</si>
  <si>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</si>
  <si>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</si>
  <si>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</si>
  <si>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</si>
  <si>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</si>
  <si>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</si>
  <si>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</si>
  <si>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</si>
  <si>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</si>
  <si>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</si>
  <si>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</si>
  <si>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</si>
  <si>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</si>
  <si>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</si>
  <si>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</si>
  <si>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</si>
  <si>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</si>
  <si>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</si>
  <si>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</si>
  <si>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</si>
  <si>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</si>
  <si>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</si>
  <si>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</si>
  <si>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</si>
  <si>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</si>
  <si>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</si>
  <si>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</si>
  <si>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</si>
  <si>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</si>
  <si>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</si>
  <si>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</si>
  <si>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</si>
  <si>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</si>
  <si>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</si>
  <si>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</si>
  <si>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</si>
  <si>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</si>
  <si>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</si>
  <si>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</si>
  <si>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</si>
  <si>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</si>
  <si>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</si>
  <si>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</si>
  <si>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</si>
  <si>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</si>
  <si>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</si>
  <si>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</si>
  <si>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</si>
  <si>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</si>
  <si>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</si>
  <si>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</si>
  <si>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</si>
  <si>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</si>
  <si>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</si>
  <si>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</si>
  <si>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</si>
  <si>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</si>
  <si>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</si>
  <si>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</si>
  <si>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</si>
  <si>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</si>
  <si>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</si>
  <si>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</si>
  <si>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</si>
  <si>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</si>
  <si>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</si>
  <si>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</si>
  <si>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</si>
  <si>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</si>
  <si>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</si>
  <si>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</si>
  <si>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</si>
  <si>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</si>
  <si>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</si>
  <si>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</si>
  <si>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</si>
  <si>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</si>
  <si>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</si>
  <si>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</si>
  <si>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</si>
  <si>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</si>
  <si>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</si>
  <si>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</si>
  <si>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</si>
  <si>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</si>
  <si>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</si>
  <si>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</si>
  <si>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</si>
  <si>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</si>
  <si>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</si>
  <si>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</si>
  <si>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</si>
  <si>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</si>
  <si>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</si>
  <si>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</si>
  <si>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</si>
  <si>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</si>
  <si>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</si>
  <si>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</si>
  <si>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</si>
  <si>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</si>
  <si>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</si>
  <si>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</si>
  <si>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</si>
  <si>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</si>
  <si>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</si>
  <si>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</si>
  <si>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</si>
  <si>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</si>
  <si>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</si>
  <si>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</si>
  <si>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</si>
  <si>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</si>
  <si>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</si>
  <si>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</si>
  <si>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</si>
  <si>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</si>
  <si>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</si>
  <si>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</si>
  <si>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</si>
  <si>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</si>
  <si>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</si>
  <si>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</si>
  <si>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</si>
  <si>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</si>
  <si>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</si>
  <si>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</si>
  <si>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</si>
  <si>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</si>
  <si>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</si>
  <si>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</si>
  <si>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</si>
  <si>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</si>
  <si>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</si>
  <si>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</si>
  <si>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</si>
  <si>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</si>
  <si>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</si>
  <si>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</si>
  <si>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</si>
  <si>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</si>
  <si>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</si>
  <si>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</si>
  <si>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</si>
  <si>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</si>
  <si>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</si>
  <si>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</si>
  <si>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</si>
  <si>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</si>
  <si>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</si>
  <si>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</si>
  <si>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</si>
  <si>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</si>
  <si>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</si>
  <si>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</si>
  <si>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</si>
  <si>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</si>
  <si>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</si>
  <si>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</si>
  <si>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</si>
  <si>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</si>
  <si>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</si>
  <si>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</si>
  <si>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</si>
  <si>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</si>
  <si>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</si>
  <si>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</si>
  <si>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</si>
  <si>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</si>
  <si>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</si>
  <si>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</si>
  <si>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</si>
  <si>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</si>
  <si>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</si>
  <si>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</si>
  <si>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</si>
  <si>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</si>
  <si>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</si>
  <si>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</si>
  <si>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</si>
  <si>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</si>
  <si>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</si>
  <si>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</si>
  <si>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</si>
  <si>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</si>
  <si>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</si>
  <si>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</si>
  <si>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</si>
  <si>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</si>
  <si>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</si>
  <si>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</si>
  <si>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</si>
  <si>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</si>
  <si>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</si>
  <si>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</si>
  <si>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</si>
  <si>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</si>
  <si>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</si>
  <si>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</si>
  <si>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</si>
  <si>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</si>
  <si>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</si>
  <si>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</si>
  <si>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</si>
  <si>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</si>
  <si>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</si>
  <si>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</si>
  <si>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</si>
  <si>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</si>
  <si>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</si>
  <si>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</si>
  <si>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</si>
  <si>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</si>
  <si>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</si>
  <si>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</si>
  <si>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</si>
  <si>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</si>
  <si>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</si>
  <si>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</si>
  <si>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</si>
  <si>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</si>
  <si>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</si>
  <si>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</si>
  <si>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</si>
  <si>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</si>
  <si>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</si>
  <si>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</si>
  <si>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</si>
  <si>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</si>
  <si>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</si>
  <si>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</si>
  <si>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</si>
  <si>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</si>
  <si>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</si>
  <si>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</si>
  <si>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</si>
  <si>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</si>
  <si>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</si>
  <si>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</si>
  <si>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</si>
  <si>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</si>
  <si>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</si>
  <si>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</si>
  <si>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</si>
  <si>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</si>
  <si>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</si>
  <si>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</si>
  <si>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</si>
  <si>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</si>
  <si>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</si>
  <si>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</si>
  <si>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</si>
  <si>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</si>
  <si>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</si>
  <si>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</si>
  <si>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</si>
  <si>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</si>
  <si>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</si>
  <si>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</si>
  <si>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</si>
  <si>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</si>
  <si>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</si>
  <si>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</si>
  <si>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</si>
  <si>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</si>
  <si>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</si>
  <si>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</si>
  <si>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</si>
  <si>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</si>
  <si>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</si>
  <si>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</si>
  <si>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</si>
  <si>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</si>
  <si>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</si>
  <si>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</si>
  <si>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</si>
  <si>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</si>
  <si>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</si>
  <si>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</si>
  <si>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</si>
  <si>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</si>
  <si>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</si>
  <si>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</si>
  <si>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</si>
  <si>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</si>
  <si>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</si>
  <si>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</si>
  <si>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</si>
  <si>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</si>
  <si>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</si>
  <si>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</si>
  <si>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</si>
  <si>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</si>
  <si>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</si>
  <si>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</si>
  <si>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</si>
  <si>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</si>
  <si>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</si>
  <si>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</si>
  <si>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</si>
  <si>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</si>
  <si>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</si>
  <si>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</si>
  <si>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</si>
  <si>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</si>
  <si>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</si>
  <si>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</si>
  <si>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</si>
  <si>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</si>
  <si>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</si>
  <si>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</si>
  <si>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</si>
  <si>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</si>
  <si>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</si>
  <si>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</si>
  <si>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</si>
  <si>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</si>
  <si>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</si>
  <si>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</si>
  <si>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</si>
  <si>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</si>
  <si>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</si>
  <si>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</si>
  <si>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</si>
  <si>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</si>
  <si>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</si>
  <si>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</si>
  <si>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</si>
  <si>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</si>
  <si>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</si>
  <si>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</si>
  <si>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</si>
  <si>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</si>
  <si>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</si>
  <si>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</si>
  <si>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</si>
  <si>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</si>
  <si>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</si>
  <si>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</si>
  <si>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</si>
  <si>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</si>
  <si>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</si>
  <si>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</si>
  <si>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</si>
  <si>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</si>
  <si>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</si>
  <si>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</si>
  <si>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</si>
  <si>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</si>
  <si>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</si>
  <si>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</si>
  <si>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</si>
  <si>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</si>
  <si>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</si>
  <si>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</si>
  <si>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</si>
  <si>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</si>
  <si>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</si>
  <si>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</si>
  <si>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</si>
  <si>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</si>
  <si>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</si>
  <si>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</si>
  <si>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</si>
  <si>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</si>
  <si>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</si>
  <si>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</si>
  <si>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</si>
  <si>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</si>
  <si>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</si>
  <si>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</si>
  <si>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</si>
  <si>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</si>
  <si>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</si>
  <si>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</si>
  <si>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</si>
  <si>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</si>
  <si>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</si>
  <si>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</si>
  <si>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</si>
  <si>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</si>
  <si>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</si>
  <si>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</si>
  <si>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</si>
  <si>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</si>
  <si>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</si>
  <si>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</si>
  <si>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</si>
  <si>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</si>
  <si>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</si>
  <si>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</si>
  <si>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</si>
  <si>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</si>
  <si>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</si>
  <si>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</si>
  <si>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</si>
  <si>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</si>
  <si>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</si>
  <si>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</si>
  <si>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</si>
  <si>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</si>
  <si>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</si>
  <si>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</si>
  <si>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</si>
  <si>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</si>
  <si>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</si>
  <si>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</si>
  <si>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</si>
  <si>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</si>
  <si>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</si>
  <si>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</si>
  <si>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</si>
  <si>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</si>
  <si>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</si>
  <si>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</si>
  <si>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</si>
  <si>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</si>
  <si>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</si>
  <si>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</si>
  <si>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</si>
  <si>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</si>
  <si>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</si>
  <si>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</si>
  <si>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</si>
  <si>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</si>
  <si>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</si>
  <si>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</si>
  <si>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</si>
  <si>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</si>
  <si>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</si>
  <si>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</si>
  <si>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</si>
  <si>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</si>
  <si>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</si>
  <si>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</si>
  <si>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</si>
  <si>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</si>
  <si>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</si>
  <si>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</si>
  <si>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</si>
  <si>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</si>
  <si>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</si>
  <si>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</si>
  <si>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</si>
  <si>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</si>
  <si>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</si>
  <si>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</si>
  <si>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</si>
  <si>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</si>
  <si>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</si>
  <si>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</si>
  <si>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</si>
  <si>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</si>
  <si>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</si>
  <si>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</si>
  <si>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</si>
  <si>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</si>
  <si>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</si>
  <si>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</si>
  <si>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</si>
  <si>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</si>
  <si>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</si>
  <si>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</si>
  <si>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</si>
  <si>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</si>
  <si>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</si>
  <si>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</si>
  <si>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</si>
  <si>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</si>
  <si>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</si>
  <si>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</si>
  <si>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</si>
  <si>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</si>
  <si>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</si>
  <si>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</si>
  <si>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</si>
  <si>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</si>
  <si>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</si>
  <si>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</si>
  <si>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</si>
  <si>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</si>
  <si>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</si>
  <si>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</si>
  <si>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</si>
  <si>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</si>
  <si>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</si>
  <si>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</si>
  <si>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</si>
  <si>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</si>
  <si>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</si>
  <si>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</si>
  <si>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</si>
  <si>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</si>
  <si>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</si>
  <si>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</si>
  <si>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</si>
  <si>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</si>
  <si>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</si>
  <si>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</si>
  <si>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</si>
  <si>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</si>
  <si>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</si>
  <si>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</si>
  <si>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</si>
  <si>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</si>
  <si>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</si>
  <si>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</si>
  <si>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</si>
  <si>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</si>
  <si>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</si>
  <si>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</si>
  <si>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</si>
  <si>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</si>
  <si>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</si>
  <si>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</si>
  <si>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</si>
  <si>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</si>
  <si>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</si>
  <si>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</si>
  <si>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</si>
  <si>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</si>
  <si>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</si>
  <si>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</si>
  <si>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</si>
  <si>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</si>
  <si>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</si>
  <si>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</si>
  <si>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</si>
  <si>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</si>
  <si>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</si>
  <si>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</si>
  <si>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</si>
  <si>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</si>
  <si>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</si>
  <si>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</si>
  <si>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</si>
  <si>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</si>
  <si>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</si>
  <si>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</si>
  <si>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</si>
  <si>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</si>
  <si>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</si>
  <si>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</si>
  <si>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</si>
  <si>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</si>
  <si>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</si>
  <si>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</si>
  <si>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</si>
  <si>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</si>
  <si>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</si>
  <si>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</si>
  <si>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</si>
  <si>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</si>
  <si>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</si>
  <si>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</si>
  <si>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</si>
  <si>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</si>
  <si>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</si>
  <si>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</si>
  <si>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</si>
  <si>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</si>
  <si>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</si>
  <si>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</si>
  <si>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</si>
  <si>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</si>
  <si>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</si>
  <si>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</si>
  <si>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</si>
  <si>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</si>
  <si>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</si>
  <si>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</si>
  <si>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</si>
  <si>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</si>
  <si>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</si>
  <si>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</si>
  <si>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</si>
  <si>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</si>
  <si>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</si>
  <si>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</si>
  <si>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</si>
  <si>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</si>
  <si>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</si>
  <si>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</si>
  <si>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</si>
  <si>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</si>
  <si>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</si>
  <si>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</si>
  <si>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</si>
  <si>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</si>
  <si>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</si>
  <si>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</si>
  <si>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</si>
  <si>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</si>
  <si>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</si>
  <si>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</si>
  <si>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</si>
  <si>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</si>
  <si>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</si>
  <si>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</si>
  <si>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</si>
  <si>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</si>
  <si>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</si>
  <si>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</si>
  <si>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</si>
  <si>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</si>
  <si>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</si>
  <si>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</si>
  <si>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</si>
  <si>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</si>
  <si>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</si>
  <si>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</si>
  <si>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</si>
  <si>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</si>
  <si>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</si>
  <si>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</si>
  <si>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</si>
  <si>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</si>
  <si>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</si>
  <si>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</si>
  <si>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</si>
  <si>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</si>
  <si>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</si>
  <si>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</si>
  <si>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</si>
  <si>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</si>
  <si>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</si>
  <si>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</si>
  <si>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</si>
  <si>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</si>
  <si>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</si>
  <si>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</si>
  <si>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</si>
  <si>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</si>
  <si>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</si>
  <si>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</si>
  <si>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</si>
  <si>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</si>
  <si>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</si>
  <si>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</si>
  <si>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</si>
  <si>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</si>
  <si>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</si>
  <si>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</si>
  <si>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</si>
  <si>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</si>
  <si>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</si>
  <si>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</si>
  <si>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</si>
  <si>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</si>
  <si>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</si>
  <si>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</si>
  <si>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</si>
  <si>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</si>
  <si>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</si>
  <si>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</si>
  <si>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</si>
  <si>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</si>
  <si>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</si>
  <si>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</si>
  <si>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</si>
  <si>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</si>
  <si>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</si>
  <si>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</si>
  <si>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</si>
  <si>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</si>
  <si>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</si>
  <si>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</si>
  <si>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</si>
  <si>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</si>
  <si>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</si>
  <si>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</si>
  <si>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</si>
  <si>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</si>
  <si>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</si>
  <si>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</si>
  <si>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</si>
  <si>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</si>
  <si>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</si>
  <si>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</si>
  <si>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</si>
  <si>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</si>
  <si>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</si>
  <si>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</si>
  <si>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</si>
  <si>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</si>
  <si>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</si>
  <si>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</si>
  <si>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</si>
  <si>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</si>
  <si>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</si>
  <si>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</si>
  <si>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</si>
  <si>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</si>
  <si>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</si>
  <si>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</si>
  <si>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</si>
  <si>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</si>
  <si>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</si>
  <si>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</si>
  <si>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</si>
  <si>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</si>
  <si>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</si>
  <si>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</si>
  <si>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</si>
  <si>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</si>
  <si>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</si>
  <si>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</si>
  <si>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</si>
  <si>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</si>
  <si>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</si>
  <si>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</si>
  <si>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</si>
  <si>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</si>
  <si>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</si>
  <si>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</si>
  <si>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</si>
  <si>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</si>
  <si>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</si>
  <si>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</si>
  <si>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</si>
  <si>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</si>
  <si>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</si>
  <si>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</si>
  <si>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</si>
  <si>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</si>
  <si>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</si>
  <si>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</si>
  <si>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</si>
  <si>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</si>
  <si>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</si>
  <si>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</si>
  <si>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</si>
  <si>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</si>
  <si>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</si>
  <si>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</si>
  <si>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</si>
  <si>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</si>
  <si>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</si>
  <si>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</si>
  <si>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</si>
  <si>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</si>
  <si>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</si>
  <si>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</si>
  <si>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</si>
  <si>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</si>
  <si>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</si>
  <si>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</si>
  <si>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</si>
  <si>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</si>
  <si>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</si>
  <si>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</si>
  <si>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</si>
  <si>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</si>
  <si>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</si>
  <si>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</si>
  <si>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</si>
  <si>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</si>
  <si>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</si>
  <si>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</si>
  <si>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</si>
  <si>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</si>
  <si>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</si>
  <si>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</si>
  <si>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</si>
  <si>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</si>
  <si>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</si>
  <si>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</si>
  <si>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</si>
  <si>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</si>
  <si>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</si>
  <si>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</si>
  <si>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</si>
  <si>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</si>
  <si>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</si>
  <si>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</si>
  <si>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</si>
  <si>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</si>
  <si>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</si>
  <si>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</si>
  <si>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</si>
  <si>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</si>
  <si>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</si>
  <si>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</si>
  <si>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</si>
  <si>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</si>
  <si>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</si>
  <si>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</si>
  <si>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</si>
  <si>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</si>
  <si>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</si>
  <si>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</si>
  <si>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</si>
  <si>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</si>
  <si>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</si>
  <si>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</si>
  <si>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</si>
  <si>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</si>
  <si>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</si>
  <si>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</si>
  <si>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</si>
  <si>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</si>
  <si>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</si>
  <si>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</si>
  <si>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</si>
  <si>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</si>
  <si>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</si>
  <si>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</si>
  <si>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</si>
  <si>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</si>
  <si>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</si>
  <si>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</si>
  <si>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</si>
  <si>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</si>
  <si>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</si>
  <si>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</si>
  <si>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</si>
  <si>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</si>
  <si>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</si>
  <si>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</si>
  <si>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</si>
  <si>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</si>
  <si>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</si>
  <si>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</si>
  <si>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</si>
  <si>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</si>
  <si>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</si>
  <si>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</si>
  <si>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</si>
  <si>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</si>
  <si>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</si>
  <si>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</si>
  <si>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</si>
  <si>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</si>
  <si>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</si>
  <si>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</si>
  <si>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</si>
  <si>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</si>
  <si>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</si>
  <si>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</si>
  <si>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</si>
  <si>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</si>
  <si>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</si>
  <si>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</si>
  <si>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</si>
  <si>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</si>
  <si>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</si>
  <si>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</si>
  <si>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</si>
  <si>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</si>
  <si>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</si>
  <si>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</si>
  <si>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</si>
  <si>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</si>
  <si>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</si>
  <si>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</si>
  <si>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</si>
  <si>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</si>
  <si>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</si>
  <si>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</si>
  <si>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</si>
  <si>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</si>
  <si>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</si>
  <si>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</si>
  <si>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</si>
  <si>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</si>
  <si>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</si>
  <si>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</si>
  <si>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</si>
  <si>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</si>
  <si>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</si>
  <si>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</si>
  <si>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</si>
  <si>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</si>
  <si>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</si>
  <si>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</si>
  <si>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</si>
  <si>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</si>
  <si>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</si>
  <si>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</si>
  <si>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</si>
  <si>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</si>
  <si>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</si>
  <si>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</si>
  <si>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</si>
  <si>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</si>
  <si>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</si>
  <si>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</si>
  <si>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</si>
  <si>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</si>
  <si>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</si>
  <si>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</si>
  <si>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</si>
  <si>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</si>
  <si>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</si>
  <si>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</si>
  <si>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</si>
  <si>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</si>
  <si>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</si>
  <si>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</si>
  <si>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</si>
  <si>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</si>
  <si>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</si>
  <si>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</si>
  <si>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</si>
  <si>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</si>
  <si>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</si>
  <si>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</si>
  <si>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</si>
  <si>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</si>
  <si>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</si>
  <si>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</si>
  <si>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</si>
  <si>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</si>
  <si>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</si>
  <si>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</si>
  <si>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</si>
  <si>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</si>
  <si>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</si>
  <si>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</si>
  <si>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</si>
  <si>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</si>
  <si>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</si>
  <si>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</si>
  <si>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</si>
  <si>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</si>
  <si>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</si>
  <si>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</si>
  <si>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</si>
  <si>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</si>
  <si>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</si>
  <si>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</si>
  <si>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</si>
  <si>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</si>
  <si>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</si>
  <si>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</si>
  <si>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</si>
  <si>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</si>
  <si>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</si>
  <si>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</si>
  <si>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</si>
  <si>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</si>
  <si>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</si>
  <si>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</si>
  <si>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</si>
  <si>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</si>
  <si>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</si>
  <si>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</si>
  <si>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</si>
  <si>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</si>
  <si>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</si>
  <si>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</si>
  <si>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</si>
  <si>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</si>
  <si>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</si>
  <si>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</si>
  <si>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</si>
  <si>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</si>
  <si>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</si>
  <si>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</si>
  <si>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</si>
  <si>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</si>
  <si>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</si>
  <si>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</si>
  <si>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</si>
  <si>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</si>
  <si>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</si>
  <si>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</si>
  <si>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</si>
  <si>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</si>
  <si>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</si>
  <si>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</si>
  <si>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</si>
  <si>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</si>
  <si>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</si>
  <si>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</si>
  <si>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</si>
  <si>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</si>
  <si>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</si>
  <si>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</si>
  <si>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</si>
  <si>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</si>
  <si>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</si>
  <si>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</si>
  <si>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</si>
  <si>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</si>
  <si>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</si>
  <si>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</si>
  <si>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</si>
  <si>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</si>
  <si>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</si>
  <si>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</si>
  <si>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</si>
  <si>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</si>
  <si>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</si>
  <si>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</si>
  <si>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</si>
  <si>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</si>
  <si>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</si>
  <si>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</si>
  <si>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</si>
  <si>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</si>
  <si>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</si>
  <si>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</si>
  <si>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</si>
  <si>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</si>
  <si>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</si>
  <si>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</si>
  <si>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</si>
  <si>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</si>
  <si>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</si>
  <si>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</si>
  <si>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</si>
  <si>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</si>
  <si>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</si>
  <si>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</si>
  <si>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</si>
  <si>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</si>
  <si>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</si>
  <si>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</si>
  <si>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</si>
  <si>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</si>
  <si>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</si>
  <si>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</si>
  <si>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</si>
  <si>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</si>
  <si>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</si>
  <si>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</si>
  <si>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</si>
  <si>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</si>
  <si>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</si>
  <si>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</si>
  <si>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</si>
  <si>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</si>
  <si>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</si>
  <si>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</si>
  <si>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</si>
  <si>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</si>
  <si>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</si>
  <si>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</si>
  <si>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</si>
  <si>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</si>
  <si>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</si>
  <si>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</si>
  <si>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</si>
  <si>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</si>
  <si>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</si>
  <si>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</si>
  <si>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</si>
  <si>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</si>
  <si>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</si>
  <si>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</si>
  <si>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</si>
  <si>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</si>
  <si>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</si>
  <si>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</si>
  <si>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</si>
  <si>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</si>
  <si>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</si>
  <si>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</si>
  <si>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</si>
  <si>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</si>
  <si>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</si>
  <si>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</si>
  <si>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</si>
  <si>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</si>
  <si>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</si>
  <si>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</si>
  <si>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</si>
  <si>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</si>
  <si>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</si>
  <si>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</si>
  <si>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</si>
  <si>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</si>
  <si>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</si>
  <si>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</si>
  <si>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</si>
  <si>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</si>
  <si>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</si>
  <si>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</si>
  <si>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</si>
  <si>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</si>
  <si>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</si>
  <si>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</si>
  <si>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</si>
  <si>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</si>
  <si>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</si>
  <si>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</si>
  <si>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</si>
  <si>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</si>
  <si>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</si>
  <si>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</si>
  <si>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</si>
  <si>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</si>
  <si>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</si>
  <si>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</si>
  <si>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</si>
  <si>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</si>
  <si>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</si>
  <si>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</si>
  <si>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</si>
  <si>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</si>
  <si>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</si>
  <si>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</si>
  <si>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</si>
  <si>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</si>
  <si>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</si>
  <si>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</si>
  <si>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</si>
  <si>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</si>
  <si>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</si>
  <si>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</si>
  <si>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</si>
  <si>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</si>
  <si>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</si>
  <si>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</si>
  <si>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</si>
  <si>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</si>
  <si>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</si>
  <si>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</si>
  <si>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</si>
  <si>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</si>
  <si>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</si>
  <si>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</si>
  <si>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</si>
  <si>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</si>
  <si>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</si>
  <si>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</si>
  <si>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</si>
  <si>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</si>
  <si>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</si>
  <si>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</si>
  <si>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</si>
  <si>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</si>
  <si>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</si>
  <si>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</si>
  <si>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</si>
  <si>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</si>
  <si>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</si>
  <si>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</si>
  <si>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</si>
  <si>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</si>
  <si>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</si>
  <si>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</si>
  <si>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</si>
  <si>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</si>
  <si>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</si>
  <si>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</si>
  <si>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</si>
  <si>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</si>
  <si>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</si>
  <si>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</si>
  <si>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</si>
  <si>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</si>
  <si>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</si>
  <si>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</si>
  <si>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</si>
  <si>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</si>
  <si>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</si>
  <si>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</si>
  <si>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</si>
  <si>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</si>
  <si>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</si>
  <si>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</si>
  <si>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</si>
  <si>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</si>
  <si>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</si>
  <si>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</si>
  <si>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</si>
  <si>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</si>
  <si>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</si>
  <si>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</si>
  <si>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</si>
  <si>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</si>
  <si>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</si>
  <si>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</si>
  <si>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</si>
  <si>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</si>
  <si>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</si>
  <si>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</si>
  <si>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</si>
  <si>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</si>
  <si>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</si>
  <si>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</si>
  <si>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</si>
  <si>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</si>
  <si>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</si>
  <si>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</si>
  <si>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</si>
  <si>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</si>
  <si>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</si>
  <si>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</si>
  <si>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</si>
  <si>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</si>
  <si>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</si>
  <si>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</si>
  <si>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</si>
  <si>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</si>
  <si>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</si>
  <si>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</si>
  <si>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</si>
  <si>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</si>
  <si>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</si>
  <si>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</si>
  <si>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</si>
  <si>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</si>
  <si>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</si>
  <si>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</si>
  <si>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</si>
  <si>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</si>
  <si>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</si>
  <si>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</si>
  <si>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</si>
  <si>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</si>
  <si>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</si>
  <si>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</si>
  <si>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</si>
  <si>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</si>
  <si>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</si>
  <si>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</si>
  <si>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</si>
  <si>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</si>
  <si>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</si>
  <si>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</si>
  <si>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</si>
  <si>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</si>
  <si>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</si>
  <si>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</si>
  <si>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</si>
  <si>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</si>
  <si>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</si>
  <si>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</si>
  <si>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</si>
  <si>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</si>
  <si>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</si>
  <si>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</si>
  <si>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</si>
  <si>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</si>
  <si>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</si>
  <si>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</si>
  <si>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</si>
  <si>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</si>
  <si>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</si>
  <si>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</si>
  <si>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</si>
  <si>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</si>
  <si>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</si>
  <si>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</si>
  <si>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</si>
  <si>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</si>
  <si>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</si>
  <si>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</si>
  <si>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</si>
  <si>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</si>
  <si>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</si>
  <si>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</si>
  <si>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</si>
  <si>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</si>
  <si>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</si>
  <si>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</si>
  <si>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</si>
  <si>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</si>
  <si>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</si>
  <si>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</si>
  <si>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</si>
  <si>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</si>
  <si>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</si>
  <si>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</si>
  <si>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</si>
  <si>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</si>
  <si>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</si>
  <si>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</si>
  <si>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</si>
  <si>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</si>
  <si>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</si>
  <si>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</si>
  <si>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</si>
  <si>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</si>
  <si>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</si>
  <si>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</si>
  <si>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</si>
  <si>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</si>
  <si>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</si>
  <si>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</si>
  <si>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</si>
  <si>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</si>
  <si>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</si>
  <si>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</si>
  <si>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</si>
  <si>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</si>
  <si>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</si>
  <si>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</si>
  <si>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</si>
  <si>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</si>
  <si>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</si>
  <si>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</si>
  <si>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</si>
  <si>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</si>
  <si>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</si>
  <si>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</si>
  <si>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</si>
  <si>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</si>
  <si>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</si>
  <si>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</si>
  <si>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</si>
  <si>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</si>
  <si>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</si>
  <si>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</si>
  <si>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</si>
  <si>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</si>
  <si>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</si>
  <si>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</si>
  <si>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</si>
  <si>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</si>
  <si>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</si>
  <si>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</si>
  <si>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</si>
  <si>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</si>
  <si>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</si>
  <si>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</si>
  <si>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</si>
  <si>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</si>
  <si>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</si>
  <si>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</si>
  <si>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</si>
  <si>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</si>
  <si>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</si>
  <si>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</si>
  <si>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</si>
  <si>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</si>
  <si>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</si>
  <si>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</si>
  <si>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</si>
  <si>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</si>
  <si>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</si>
  <si>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</si>
  <si>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</si>
  <si>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</si>
  <si>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</si>
  <si>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</si>
  <si>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</si>
  <si>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</si>
  <si>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</si>
  <si>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</si>
  <si>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</si>
  <si>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</si>
  <si>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</si>
  <si>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</si>
  <si>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</si>
  <si>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</si>
  <si>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</si>
  <si>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</si>
  <si>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</si>
  <si>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</si>
  <si>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</si>
  <si>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</si>
  <si>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</si>
  <si>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</si>
  <si>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</si>
  <si>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</si>
  <si>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</si>
  <si>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</si>
  <si>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</si>
  <si>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</si>
  <si>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</si>
  <si>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</si>
  <si>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</si>
  <si>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</si>
  <si>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</si>
  <si>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</si>
  <si>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</si>
  <si>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</si>
  <si>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</si>
  <si>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</si>
  <si>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</si>
  <si>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</si>
  <si>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</si>
  <si>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</si>
  <si>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</si>
  <si>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</si>
  <si>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</si>
  <si>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</si>
  <si>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</si>
  <si>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</si>
  <si>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</si>
  <si>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</si>
  <si>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</si>
  <si>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</si>
  <si>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</si>
  <si>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</si>
  <si>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</si>
  <si>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</si>
  <si>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</si>
  <si>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</si>
  <si>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</si>
  <si>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</si>
  <si>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</si>
  <si>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</si>
  <si>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</si>
  <si>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</si>
  <si>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</si>
  <si>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</si>
  <si>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</si>
  <si>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</si>
  <si>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</si>
  <si>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</si>
  <si>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</si>
  <si>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</si>
  <si>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</si>
  <si>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</si>
  <si>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</si>
  <si>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</si>
  <si>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</si>
  <si>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</si>
  <si>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</si>
  <si>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</si>
  <si>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</si>
  <si>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</si>
  <si>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</si>
  <si>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</si>
  <si>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</si>
  <si>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</si>
  <si>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</si>
  <si>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</si>
  <si>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</si>
  <si>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</si>
  <si>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</si>
  <si>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</si>
  <si>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</si>
  <si>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</si>
  <si>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</si>
  <si>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</si>
  <si>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</si>
  <si>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</si>
  <si>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</si>
  <si>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</si>
  <si>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</si>
  <si>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</si>
  <si>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</si>
  <si>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</si>
  <si>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</si>
  <si>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</si>
  <si>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</si>
  <si>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</si>
  <si>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</si>
  <si>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</si>
  <si>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</si>
  <si>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</si>
  <si>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</si>
  <si>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</si>
  <si>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</si>
  <si>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</si>
  <si>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</si>
  <si>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</si>
  <si>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</si>
  <si>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</si>
  <si>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</si>
  <si>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</si>
  <si>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</si>
  <si>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</si>
  <si>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</si>
  <si>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</si>
  <si>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</si>
  <si>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</si>
  <si>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</si>
  <si>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</si>
  <si>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</si>
  <si>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</si>
  <si>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</si>
  <si>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</si>
  <si>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</si>
  <si>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</si>
  <si>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</si>
  <si>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</si>
  <si>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</si>
  <si>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</si>
  <si>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</si>
  <si>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</si>
  <si>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</si>
  <si>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</si>
  <si>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</si>
  <si>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</si>
  <si>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</si>
  <si>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</si>
  <si>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</si>
  <si>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</si>
  <si>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</si>
  <si>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</si>
  <si>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</si>
  <si>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</si>
  <si>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</si>
  <si>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</si>
  <si>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</si>
  <si>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</si>
  <si>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</si>
  <si>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</si>
  <si>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</si>
  <si>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</si>
  <si>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</si>
  <si>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</si>
  <si>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</si>
  <si>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</si>
  <si>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</si>
  <si>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</si>
  <si>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</si>
  <si>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</si>
  <si>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</si>
  <si>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</si>
  <si>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</si>
  <si>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</si>
  <si>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</si>
  <si>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</si>
  <si>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</si>
  <si>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</si>
  <si>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</si>
  <si>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</si>
  <si>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</si>
  <si>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</si>
  <si>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</si>
  <si>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</si>
  <si>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</si>
  <si>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</si>
  <si>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</si>
  <si>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</si>
  <si>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</si>
  <si>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</si>
  <si>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</si>
  <si>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</si>
  <si>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</si>
  <si>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</si>
  <si>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</si>
  <si>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</si>
  <si>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</si>
  <si>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</si>
  <si>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</si>
  <si>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</si>
  <si>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</si>
  <si>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</si>
  <si>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</si>
  <si>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</si>
  <si>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</si>
  <si>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</si>
  <si>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</si>
  <si>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</si>
  <si>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</si>
  <si>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</si>
  <si>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</si>
  <si>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</si>
  <si>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</si>
  <si>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</si>
  <si>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</si>
  <si>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</si>
  <si>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</si>
  <si>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</si>
  <si>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</si>
  <si>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</si>
  <si>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</si>
  <si>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</si>
  <si>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</si>
  <si>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</si>
  <si>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</si>
  <si>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</si>
  <si>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</si>
  <si>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</si>
  <si>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</si>
  <si>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</si>
  <si>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</si>
  <si>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</si>
  <si>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</si>
  <si>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</si>
  <si>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</si>
  <si>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</si>
  <si>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</si>
  <si>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</si>
  <si>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</si>
  <si>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</si>
  <si>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</si>
  <si>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</si>
  <si>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</si>
  <si>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</si>
  <si>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</si>
  <si>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</si>
  <si>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</si>
  <si>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</si>
  <si>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</si>
  <si>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</si>
  <si>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</si>
  <si>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</si>
  <si>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</si>
  <si>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</si>
  <si>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</si>
  <si>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</si>
  <si>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</si>
  <si>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</si>
  <si>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</si>
  <si>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</si>
  <si>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</si>
  <si>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</si>
  <si>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</si>
  <si>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</si>
  <si>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</si>
  <si>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</si>
  <si>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</si>
  <si>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</si>
  <si>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</si>
  <si>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</si>
  <si>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</si>
  <si>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</si>
  <si>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</si>
  <si>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</si>
  <si>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</si>
  <si>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</si>
  <si>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</si>
  <si>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</si>
  <si>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</si>
  <si>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</si>
  <si>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</si>
  <si>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</si>
  <si>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</si>
  <si>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</si>
  <si>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</si>
  <si>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</si>
  <si>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</si>
  <si>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</si>
  <si>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</si>
  <si>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</si>
  <si>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</si>
  <si>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</si>
  <si>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</si>
  <si>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</si>
  <si>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</si>
  <si>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</si>
  <si>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</si>
  <si>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</si>
  <si>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</si>
  <si>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</si>
  <si>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</si>
  <si>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</si>
  <si>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</si>
  <si>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</si>
  <si>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</si>
  <si>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</si>
  <si>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</si>
  <si>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</si>
  <si>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</si>
  <si>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</si>
  <si>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</si>
  <si>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</si>
  <si>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</si>
  <si>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</si>
  <si>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</si>
  <si>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</si>
  <si>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</si>
  <si>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</si>
  <si>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</si>
  <si>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</si>
  <si>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</si>
  <si>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</si>
  <si>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</si>
  <si>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</si>
  <si>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</si>
  <si>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</si>
  <si>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</si>
  <si>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</si>
  <si>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</si>
  <si>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</si>
  <si>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</si>
  <si>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</si>
  <si>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</si>
  <si>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</si>
  <si>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</si>
  <si>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</si>
  <si>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</si>
  <si>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</si>
  <si>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</si>
  <si>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</si>
  <si>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</si>
  <si>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</si>
  <si>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</si>
  <si>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</si>
  <si>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</si>
  <si>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</si>
  <si>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</si>
  <si>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</si>
  <si>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</si>
  <si>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</si>
  <si>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</si>
  <si>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</si>
  <si>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</si>
  <si>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</si>
  <si>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</si>
  <si>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</si>
  <si>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</si>
  <si>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</si>
  <si>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</si>
  <si>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</si>
  <si>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</si>
  <si>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</si>
  <si>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</si>
  <si>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</si>
  <si>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</si>
  <si>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</si>
  <si>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</si>
  <si>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</si>
  <si>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</si>
  <si>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</si>
  <si>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</si>
  <si>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</si>
  <si>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</si>
  <si>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</si>
  <si>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</si>
  <si>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</si>
  <si>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</si>
  <si>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</si>
  <si>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</si>
  <si>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</si>
  <si>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</si>
  <si>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</si>
  <si>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</si>
  <si>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</si>
  <si>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</si>
  <si>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</si>
  <si>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</si>
  <si>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</si>
  <si>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</si>
  <si>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</si>
  <si>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</si>
  <si>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</si>
  <si>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</si>
  <si>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</si>
  <si>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</si>
  <si>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</si>
  <si>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</si>
  <si>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</si>
  <si>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</si>
  <si>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</si>
  <si>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</si>
  <si>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</si>
  <si>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</si>
  <si>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</si>
  <si>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</si>
  <si>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</si>
  <si>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</si>
  <si>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</si>
  <si>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</si>
  <si>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</si>
  <si>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</si>
  <si>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</si>
  <si>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</si>
  <si>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</si>
  <si>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</si>
  <si>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</si>
  <si>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</si>
  <si>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</si>
  <si>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</si>
  <si>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</si>
  <si>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</si>
  <si>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</si>
  <si>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</si>
  <si>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</si>
  <si>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</si>
  <si>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</si>
  <si>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</si>
  <si>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</si>
  <si>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</si>
  <si>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</si>
  <si>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</si>
  <si>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</si>
  <si>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</si>
  <si>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</si>
  <si>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</si>
  <si>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</si>
  <si>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</si>
  <si>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</si>
  <si>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</si>
  <si>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</si>
  <si>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</si>
  <si>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</si>
  <si>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</si>
  <si>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</si>
  <si>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</si>
  <si>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</si>
  <si>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</si>
  <si>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</si>
  <si>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</si>
  <si>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</si>
  <si>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</si>
  <si>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</si>
  <si>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</si>
  <si>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</si>
  <si>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</si>
  <si>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</si>
  <si>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</si>
  <si>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</si>
  <si>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</si>
  <si>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</si>
  <si>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</si>
  <si>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</si>
  <si>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</si>
  <si>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</si>
  <si>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</si>
  <si>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</si>
  <si>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</si>
  <si>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</si>
  <si>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</si>
  <si>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</si>
  <si>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</si>
  <si>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</si>
  <si>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</si>
  <si>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</si>
  <si>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</si>
  <si>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</si>
  <si>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</si>
  <si>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</si>
  <si>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</si>
  <si>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</si>
  <si>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</si>
  <si>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</si>
  <si>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</si>
  <si>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</si>
  <si>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</si>
  <si>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</si>
  <si>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</si>
  <si>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</si>
  <si>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</si>
  <si>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</si>
  <si>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</si>
  <si>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</si>
  <si>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</si>
  <si>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</si>
  <si>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</si>
  <si>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</si>
  <si>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</si>
  <si>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</si>
  <si>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</si>
  <si>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</si>
  <si>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</si>
  <si>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</si>
  <si>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</si>
  <si>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</si>
  <si>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</si>
  <si>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</si>
  <si>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</si>
  <si>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</si>
  <si>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</si>
  <si>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</si>
  <si>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</si>
  <si>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</si>
  <si>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</si>
  <si>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</si>
  <si>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</si>
  <si>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</si>
  <si>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</si>
  <si>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</si>
  <si>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</si>
  <si>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</si>
  <si>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</si>
  <si>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</si>
  <si>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</si>
  <si>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</si>
  <si>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</si>
  <si>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</si>
  <si>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</si>
  <si>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</si>
  <si>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</si>
  <si>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</si>
  <si>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</si>
  <si>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</si>
  <si>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</si>
  <si>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</si>
  <si>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</si>
  <si>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</si>
  <si>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</si>
  <si>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</si>
  <si>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</si>
  <si>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</si>
  <si>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</si>
  <si>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</si>
  <si>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</si>
  <si>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</si>
  <si>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</si>
  <si>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</si>
  <si>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</si>
  <si>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</si>
  <si>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</si>
  <si>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</si>
  <si>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</si>
  <si>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</si>
  <si>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</si>
  <si>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</si>
  <si>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</si>
  <si>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</si>
  <si>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</si>
  <si>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</si>
  <si>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</si>
  <si>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</si>
  <si>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</si>
  <si>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</si>
  <si>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</si>
  <si>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</si>
  <si>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</si>
  <si>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</si>
  <si>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</si>
  <si>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</si>
  <si>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</si>
  <si>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</si>
  <si>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</si>
  <si>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</si>
  <si>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</si>
  <si>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</si>
  <si>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</si>
  <si>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</si>
  <si>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</si>
  <si>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</si>
  <si>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</si>
  <si>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</si>
  <si>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</si>
  <si>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</si>
  <si>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</si>
  <si>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</si>
  <si>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</si>
  <si>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</si>
  <si>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</si>
  <si>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</si>
  <si>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</si>
  <si>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</si>
  <si>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</si>
  <si>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</si>
  <si>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</si>
  <si>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</si>
  <si>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</si>
  <si>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</si>
  <si>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</si>
  <si>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</si>
  <si>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</si>
  <si>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</si>
  <si>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</si>
  <si>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</si>
  <si>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</si>
  <si>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</si>
  <si>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</si>
  <si>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</si>
  <si>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</si>
  <si>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</si>
  <si>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</si>
  <si>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</si>
  <si>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</si>
  <si>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</si>
  <si>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</si>
  <si>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</si>
  <si>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</si>
  <si>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</si>
  <si>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</si>
  <si>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</si>
  <si>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</si>
  <si>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</si>
  <si>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</si>
  <si>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</si>
  <si>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</si>
  <si>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</si>
  <si>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</si>
  <si>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</si>
  <si>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</si>
  <si>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</si>
  <si>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</si>
  <si>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</si>
  <si>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</si>
  <si>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</si>
  <si>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</si>
  <si>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</si>
  <si>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</si>
  <si>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</si>
  <si>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</si>
  <si>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</si>
  <si>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</si>
  <si>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</si>
  <si>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</si>
  <si>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</si>
  <si>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</si>
  <si>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</si>
  <si>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</si>
  <si>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</si>
  <si>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</si>
  <si>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</si>
  <si>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</si>
  <si>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</si>
  <si>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</si>
  <si>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</si>
  <si>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</si>
  <si>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</si>
  <si>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</si>
  <si>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</si>
  <si>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</si>
  <si>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</si>
  <si>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</si>
  <si>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</si>
  <si>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</si>
  <si>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</si>
  <si>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</si>
  <si>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</si>
  <si>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</si>
  <si>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</si>
  <si>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</si>
  <si>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</si>
  <si>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</si>
  <si>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</si>
  <si>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</si>
  <si>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</si>
  <si>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</si>
  <si>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</si>
  <si>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</si>
  <si>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</si>
  <si>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</si>
  <si>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</si>
  <si>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</si>
  <si>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</si>
  <si>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</si>
  <si>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</si>
  <si>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</si>
  <si>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</si>
  <si>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</si>
  <si>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</si>
  <si>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</si>
  <si>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</si>
  <si>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</si>
  <si>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</si>
  <si>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</si>
  <si>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</si>
  <si>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</si>
  <si>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</si>
  <si>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</si>
  <si>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</si>
  <si>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</si>
  <si>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</si>
  <si>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</si>
  <si>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</si>
  <si>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</si>
  <si>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</si>
  <si>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</si>
  <si>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</si>
  <si>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</si>
  <si>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</si>
  <si>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</si>
  <si>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</si>
  <si>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</si>
  <si>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</si>
  <si>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</si>
  <si>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</si>
  <si>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</si>
  <si>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</si>
  <si>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</si>
  <si>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</si>
  <si>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</si>
  <si>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</si>
  <si>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</si>
  <si>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</si>
  <si>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</si>
  <si>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</si>
  <si>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</si>
  <si>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</si>
  <si>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</si>
  <si>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</si>
  <si>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</si>
  <si>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</si>
  <si>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</si>
  <si>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</si>
  <si>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</si>
  <si>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</si>
  <si>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</si>
  <si>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</si>
  <si>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</si>
  <si>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</si>
  <si>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</si>
  <si>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</si>
  <si>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</si>
  <si>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</si>
  <si>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</si>
  <si>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</si>
  <si>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</si>
  <si>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</si>
  <si>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</si>
  <si>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</si>
  <si>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</si>
  <si>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</si>
  <si>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</si>
  <si>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</si>
  <si>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</si>
  <si>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</si>
  <si>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</si>
  <si>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</si>
  <si>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</si>
  <si>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</si>
  <si>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</si>
  <si>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</si>
  <si>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</si>
  <si>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</si>
  <si>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</si>
  <si>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</si>
  <si>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</si>
  <si>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</si>
  <si>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</si>
  <si>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</si>
  <si>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</si>
  <si>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</si>
  <si>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</si>
  <si>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</si>
  <si>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</si>
  <si>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</si>
  <si>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</si>
  <si>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</si>
  <si>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</si>
  <si>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</si>
  <si>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</si>
  <si>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</si>
  <si>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</si>
  <si>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</si>
  <si>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</si>
  <si>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</si>
  <si>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</si>
  <si>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</si>
  <si>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</si>
  <si>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</si>
  <si>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</si>
  <si>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</si>
  <si>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</si>
  <si>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</si>
  <si>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</si>
  <si>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</si>
  <si>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</si>
  <si>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</si>
  <si>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</si>
  <si>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</si>
  <si>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</si>
  <si>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</si>
  <si>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</si>
  <si>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</si>
  <si>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</si>
  <si>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</si>
  <si>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</si>
  <si>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</si>
  <si>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</si>
  <si>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</si>
  <si>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</si>
  <si>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</si>
  <si>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</si>
  <si>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</si>
  <si>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</si>
  <si>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</si>
  <si>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</si>
  <si>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</si>
  <si>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</si>
  <si>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</si>
  <si>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</si>
  <si>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</si>
  <si>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</si>
  <si>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</si>
  <si>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</si>
  <si>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</si>
  <si>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</si>
  <si>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</si>
  <si>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</si>
  <si>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</si>
  <si>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</si>
  <si>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</si>
  <si>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</si>
  <si>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</si>
  <si>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</si>
  <si>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</si>
  <si>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</si>
  <si>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</si>
  <si>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</si>
  <si>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</si>
  <si>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</si>
  <si>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</si>
  <si>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</si>
  <si>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</si>
  <si>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</si>
  <si>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</si>
  <si>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</si>
  <si>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</si>
  <si>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</si>
  <si>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</si>
  <si>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</si>
  <si>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</si>
  <si>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</si>
  <si>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</si>
  <si>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</si>
  <si>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</si>
  <si>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</si>
  <si>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</si>
  <si>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</si>
  <si>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</si>
  <si>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</si>
  <si>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</si>
  <si>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</si>
  <si>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</si>
  <si>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</si>
  <si>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</si>
  <si>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</si>
  <si>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</si>
  <si>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</si>
  <si>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</si>
  <si>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</si>
  <si>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</si>
  <si>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</si>
  <si>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</si>
  <si>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</si>
  <si>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</si>
  <si>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</si>
  <si>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</si>
  <si>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</si>
  <si>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</si>
  <si>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</si>
  <si>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</si>
  <si>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</si>
  <si>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</si>
  <si>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</si>
  <si>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</si>
  <si>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</si>
  <si>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</si>
  <si>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</si>
  <si>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</si>
  <si>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</si>
  <si>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</si>
  <si>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</si>
  <si>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</si>
  <si>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</si>
  <si>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</si>
  <si>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</si>
  <si>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</si>
  <si>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</si>
  <si>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</si>
  <si>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</si>
  <si>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</si>
  <si>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</si>
  <si>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</si>
  <si>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</si>
  <si>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</si>
  <si>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</si>
  <si>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</si>
  <si>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</si>
  <si>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</si>
  <si>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</si>
  <si>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</si>
  <si>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</si>
  <si>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</si>
  <si>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</si>
  <si>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</si>
  <si>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</si>
  <si>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</si>
  <si>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</si>
  <si>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</si>
  <si>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</si>
  <si>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</si>
  <si>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</si>
  <si>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</si>
  <si>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</si>
  <si>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</si>
  <si>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</si>
  <si>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</si>
  <si>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</si>
  <si>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</si>
  <si>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</si>
  <si>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</si>
  <si>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</si>
  <si>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</si>
  <si>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</si>
  <si>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</si>
  <si>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</si>
  <si>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</si>
  <si>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</si>
  <si>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</si>
  <si>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</si>
  <si>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</si>
  <si>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</si>
  <si>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</si>
  <si>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</si>
  <si>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</si>
  <si>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</si>
  <si>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</si>
  <si>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</si>
  <si>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</si>
  <si>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</si>
  <si>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</si>
  <si>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</si>
  <si>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</si>
  <si>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</si>
  <si>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</si>
  <si>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</si>
  <si>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</si>
  <si>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</si>
  <si>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</si>
  <si>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</si>
  <si>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</si>
  <si>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</si>
  <si>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</si>
  <si>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</si>
  <si>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</si>
  <si>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</si>
  <si>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</si>
  <si>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</si>
  <si>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</si>
  <si>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</si>
  <si>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</si>
  <si>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</si>
  <si>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</si>
  <si>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</si>
  <si>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</si>
  <si>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</si>
  <si>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</si>
  <si>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</si>
  <si>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</si>
  <si>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</si>
  <si>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</si>
  <si>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</si>
  <si>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</si>
  <si>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</si>
  <si>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</si>
  <si>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</si>
  <si>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</si>
  <si>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</si>
  <si>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</si>
  <si>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</si>
  <si>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</si>
  <si>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</si>
  <si>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</si>
  <si>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</si>
  <si>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</si>
  <si>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</si>
  <si>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</si>
  <si>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</si>
  <si>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</si>
  <si>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</si>
  <si>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</si>
  <si>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</si>
  <si>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</si>
  <si>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</si>
  <si>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</si>
  <si>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</si>
  <si>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</si>
  <si>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</si>
  <si>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</si>
  <si>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</si>
  <si>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</si>
  <si>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</si>
  <si>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</si>
  <si>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</si>
  <si>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</si>
  <si>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</si>
  <si>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</si>
  <si>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</si>
  <si>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</si>
  <si>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</si>
  <si>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</si>
  <si>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</si>
  <si>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</si>
  <si>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</si>
  <si>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</si>
  <si>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</si>
  <si>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</si>
  <si>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</si>
  <si>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</si>
  <si>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</si>
  <si>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</si>
  <si>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</si>
  <si>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</si>
  <si>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</si>
  <si>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</si>
  <si>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</si>
  <si>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</si>
  <si>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</si>
  <si>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</si>
  <si>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</si>
  <si>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</si>
  <si>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</si>
  <si>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</si>
  <si>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</si>
  <si>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</si>
  <si>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</si>
  <si>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</si>
  <si>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</si>
  <si>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</si>
  <si>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</si>
  <si>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</si>
  <si>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</si>
  <si>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</si>
  <si>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</si>
  <si>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</si>
  <si>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</si>
  <si>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</si>
  <si>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</si>
  <si>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</si>
  <si>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</si>
  <si>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</si>
  <si>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</si>
  <si>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</si>
  <si>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</si>
  <si>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</si>
  <si>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</si>
  <si>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</si>
  <si>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</si>
  <si>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</si>
  <si>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</si>
  <si>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</si>
  <si>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</si>
  <si>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</si>
  <si>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</si>
  <si>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</si>
  <si>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</si>
  <si>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</si>
  <si>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</si>
  <si>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</si>
  <si>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</si>
  <si>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</si>
  <si>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</si>
  <si>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</si>
  <si>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</si>
  <si>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</si>
  <si>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</si>
  <si>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</si>
  <si>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</si>
  <si>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</si>
  <si>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</si>
  <si>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</si>
  <si>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</si>
  <si>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</si>
  <si>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</si>
  <si>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</si>
  <si>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</si>
  <si>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</si>
  <si>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</si>
  <si>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</si>
  <si>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</si>
  <si>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</si>
  <si>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</si>
  <si>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</si>
  <si>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</si>
  <si>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</si>
  <si>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</si>
  <si>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</si>
  <si>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</si>
  <si>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</si>
  <si>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</si>
  <si>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</si>
  <si>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</si>
  <si>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</si>
  <si>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</si>
  <si>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</si>
  <si>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</si>
  <si>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</si>
  <si>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</si>
  <si>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</si>
  <si>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</si>
  <si>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</si>
  <si>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</si>
  <si>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</si>
  <si>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</si>
  <si>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</si>
  <si>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</si>
  <si>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</si>
  <si>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</si>
  <si>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</si>
  <si>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</si>
  <si>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</si>
  <si>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</si>
  <si>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</si>
  <si>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</si>
  <si>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</si>
  <si>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</si>
  <si>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</si>
  <si>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</si>
  <si>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</si>
  <si>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</si>
  <si>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</si>
  <si>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</si>
  <si>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</si>
  <si>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</si>
  <si>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</si>
  <si>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</si>
  <si>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</si>
  <si>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</si>
  <si>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</si>
  <si>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</si>
  <si>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</si>
  <si>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</si>
  <si>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</si>
  <si>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</si>
  <si>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</si>
  <si>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</si>
  <si>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</si>
  <si>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</si>
  <si>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</si>
  <si>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</si>
  <si>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</si>
  <si>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</si>
  <si>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</si>
  <si>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</si>
  <si>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</si>
  <si>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</si>
  <si>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</si>
  <si>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</si>
  <si>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</si>
  <si>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</si>
  <si>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</si>
  <si>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</si>
  <si>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</si>
  <si>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</si>
  <si>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</si>
  <si>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</si>
  <si>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</si>
  <si>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</si>
  <si>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</si>
  <si>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</si>
  <si>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</si>
  <si>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</si>
  <si>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</si>
  <si>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</si>
  <si>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</si>
  <si>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</si>
  <si>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</si>
  <si>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</si>
  <si>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</si>
  <si>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</si>
  <si>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</si>
  <si>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</si>
  <si>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</si>
  <si>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</si>
  <si>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</si>
  <si>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</si>
  <si>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</si>
  <si>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</si>
  <si>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</si>
  <si>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</si>
  <si>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</si>
  <si>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</si>
  <si>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</si>
  <si>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</si>
  <si>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</si>
  <si>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</si>
  <si>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</si>
  <si>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</si>
  <si>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</si>
  <si>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</si>
  <si>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</si>
  <si>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</si>
  <si>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</si>
  <si>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</si>
  <si>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</si>
  <si>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</si>
  <si>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</si>
  <si>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</si>
  <si>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</si>
  <si>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</si>
  <si>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</si>
  <si>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</si>
  <si>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</si>
  <si>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</si>
  <si>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</si>
  <si>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</si>
  <si>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</si>
  <si>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</si>
  <si>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</si>
  <si>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</si>
  <si>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</si>
  <si>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</si>
  <si>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</si>
  <si>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</si>
  <si>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</si>
  <si>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</si>
  <si>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</si>
  <si>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</si>
  <si>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</si>
  <si>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</si>
  <si>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</si>
  <si>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</si>
  <si>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</si>
  <si>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</si>
  <si>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</si>
  <si>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</si>
  <si>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</si>
  <si>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</si>
  <si>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</si>
  <si>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</si>
  <si>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</si>
  <si>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</si>
  <si>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</si>
  <si>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</si>
  <si>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</si>
  <si>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</si>
  <si>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</si>
  <si>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</si>
  <si>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</si>
  <si>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</si>
  <si>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</si>
  <si>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</si>
  <si>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</si>
  <si>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</si>
  <si>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</si>
  <si>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</si>
  <si>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</si>
  <si>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</si>
  <si>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</si>
  <si>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</si>
  <si>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</si>
  <si>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</si>
  <si>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</si>
  <si>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</si>
  <si>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</si>
  <si>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</si>
  <si>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</si>
  <si>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</si>
  <si>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</si>
  <si>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</si>
  <si>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</si>
  <si>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</si>
  <si>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</si>
  <si>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</si>
  <si>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</si>
  <si>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</si>
  <si>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</si>
  <si>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</si>
  <si>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</si>
  <si>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</si>
  <si>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</si>
  <si>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</si>
  <si>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</si>
  <si>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</si>
  <si>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</si>
  <si>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</si>
  <si>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</si>
  <si>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</si>
  <si>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</si>
  <si>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</si>
  <si>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</si>
  <si>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</si>
  <si>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</si>
  <si>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</si>
  <si>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</si>
  <si>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</si>
  <si>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</si>
  <si>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</si>
  <si>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</si>
  <si>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</si>
  <si>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</si>
  <si>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</si>
  <si>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</si>
  <si>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</si>
  <si>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</si>
  <si>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</si>
  <si>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</si>
  <si>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</si>
  <si>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</si>
  <si>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</si>
  <si>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</si>
  <si>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</si>
  <si>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</si>
  <si>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</si>
  <si>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</si>
  <si>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</si>
  <si>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</si>
  <si>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</si>
  <si>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</si>
  <si>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</si>
  <si>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</si>
  <si>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</si>
  <si>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</si>
  <si>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</si>
  <si>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</si>
  <si>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</si>
  <si>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</si>
  <si>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</si>
  <si>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</si>
  <si>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</si>
  <si>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</si>
  <si>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</si>
  <si>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</si>
  <si>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</si>
  <si>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</si>
  <si>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</si>
  <si>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</si>
  <si>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</si>
  <si>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</si>
  <si>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</si>
  <si>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</si>
  <si>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</si>
  <si>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</si>
  <si>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</si>
  <si>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</si>
  <si>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</si>
  <si>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</si>
  <si>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</si>
  <si>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</si>
  <si>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</si>
  <si>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</si>
  <si>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</si>
  <si>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</si>
  <si>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</si>
  <si>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</si>
  <si>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</si>
  <si>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</si>
  <si>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</si>
  <si>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</si>
  <si>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</si>
  <si>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</si>
  <si>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</si>
  <si>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</si>
  <si>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</si>
  <si>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</si>
  <si>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</si>
  <si>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</si>
  <si>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</si>
  <si>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</si>
  <si>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</si>
  <si>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</si>
  <si>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</si>
  <si>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</si>
  <si>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</si>
  <si>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</si>
  <si>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</si>
  <si>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</si>
  <si>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</si>
  <si>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</si>
  <si>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</si>
  <si>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</si>
  <si>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</si>
  <si>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</si>
  <si>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</si>
  <si>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</si>
  <si>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</si>
  <si>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</si>
  <si>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</si>
  <si>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</si>
  <si>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</si>
  <si>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</si>
  <si>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</si>
  <si>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</si>
  <si>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</si>
  <si>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</si>
  <si>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</si>
  <si>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</si>
  <si>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</si>
  <si>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</si>
  <si>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</si>
  <si>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</si>
  <si>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</si>
  <si>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</si>
  <si>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</si>
  <si>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</si>
  <si>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</si>
  <si>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</si>
  <si>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</si>
  <si>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</si>
  <si>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</si>
  <si>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</si>
  <si>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</si>
  <si>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</si>
  <si>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</si>
  <si>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</si>
  <si>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</si>
  <si>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</si>
  <si>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</si>
  <si>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</si>
  <si>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</si>
  <si>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</si>
  <si>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</si>
  <si>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</si>
  <si>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</si>
  <si>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</si>
  <si>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</si>
  <si>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</si>
  <si>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</si>
  <si>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</si>
  <si>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</si>
  <si>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</si>
  <si>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</si>
  <si>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</si>
  <si>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</si>
  <si>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</si>
  <si>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</si>
  <si>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</si>
  <si>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</si>
  <si>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</si>
  <si>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</si>
  <si>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</si>
  <si>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</si>
  <si>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</si>
  <si>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</si>
  <si>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</si>
  <si>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</si>
  <si>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</si>
  <si>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</si>
  <si>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</si>
  <si>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</si>
  <si>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</si>
  <si>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</si>
  <si>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</si>
  <si>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</si>
  <si>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</si>
  <si>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</si>
  <si>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</si>
  <si>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</si>
  <si>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</si>
  <si>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</si>
  <si>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</si>
  <si>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</si>
  <si>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</si>
  <si>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</si>
  <si>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</si>
  <si>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</si>
  <si>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</si>
  <si>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</si>
  <si>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</si>
  <si>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</si>
  <si>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</si>
  <si>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</si>
  <si>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</si>
  <si>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</si>
  <si>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</si>
  <si>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</si>
  <si>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</si>
  <si>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</si>
  <si>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</si>
  <si>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</si>
  <si>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</si>
  <si>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</si>
  <si>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</si>
  <si>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</si>
  <si>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</si>
  <si>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</si>
  <si>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</si>
  <si>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</si>
  <si>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</si>
  <si>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</si>
  <si>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</si>
  <si>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</si>
  <si>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</si>
  <si>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</si>
  <si>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</si>
  <si>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</si>
  <si>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</si>
  <si>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</si>
  <si>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</si>
  <si>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</si>
  <si>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</si>
  <si>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</si>
  <si>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</si>
  <si>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</si>
  <si>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</si>
  <si>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</si>
  <si>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</si>
  <si>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</si>
  <si>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</si>
  <si>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</si>
  <si>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</si>
  <si>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</si>
  <si>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</si>
  <si>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</si>
  <si>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</si>
  <si>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</si>
  <si>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</si>
  <si>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</si>
  <si>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</si>
  <si>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</si>
  <si>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</si>
  <si>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</si>
  <si>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</si>
  <si>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</si>
  <si>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</si>
  <si>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</si>
  <si>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</si>
  <si>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</si>
  <si>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</si>
  <si>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</si>
  <si>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</si>
  <si>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</si>
  <si>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</si>
  <si>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</si>
  <si>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</si>
  <si>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</si>
  <si>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</si>
  <si>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</si>
  <si>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</si>
  <si>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</si>
  <si>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</si>
  <si>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</si>
  <si>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</si>
  <si>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</si>
  <si>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</si>
  <si>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</si>
  <si>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</si>
  <si>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</si>
  <si>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</si>
  <si>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</si>
  <si>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</si>
  <si>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</si>
  <si>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</si>
  <si>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</si>
  <si>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</si>
  <si>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</si>
  <si>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</si>
  <si>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</si>
  <si>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</si>
  <si>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</si>
  <si>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</si>
  <si>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</si>
  <si>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</si>
  <si>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</si>
  <si>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</si>
  <si>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</si>
  <si>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</si>
  <si>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</si>
  <si>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</si>
  <si>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</si>
  <si>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</si>
  <si>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</si>
  <si>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</si>
  <si>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</si>
  <si>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</si>
  <si>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</si>
  <si>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</si>
  <si>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</si>
  <si>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</si>
  <si>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</si>
  <si>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</si>
  <si>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</si>
  <si>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</si>
  <si>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</si>
  <si>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</si>
  <si>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</si>
  <si>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</si>
  <si>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</si>
  <si>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</si>
  <si>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</si>
  <si>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</si>
  <si>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</si>
  <si>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</si>
  <si>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</si>
  <si>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</si>
  <si>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</si>
  <si>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</si>
  <si>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</si>
  <si>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</si>
  <si>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</si>
  <si>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</si>
  <si>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</si>
  <si>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</si>
  <si>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</si>
  <si>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</si>
  <si>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</si>
  <si>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</si>
  <si>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</si>
  <si>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</si>
  <si>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</si>
  <si>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</si>
  <si>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</si>
  <si>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</si>
  <si>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</si>
  <si>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</si>
  <si>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</si>
  <si>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</si>
  <si>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</si>
  <si>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</si>
  <si>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</si>
  <si>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</si>
  <si>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</si>
  <si>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</si>
  <si>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</si>
  <si>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</si>
  <si>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</si>
  <si>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</si>
  <si>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</si>
  <si>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</si>
  <si>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</si>
  <si>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</si>
  <si>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</si>
  <si>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</si>
  <si>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</si>
  <si>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</si>
  <si>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</si>
  <si>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</si>
  <si>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</si>
  <si>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</si>
  <si>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</si>
  <si>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</si>
  <si>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</si>
  <si>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</si>
  <si>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</si>
  <si>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</si>
  <si>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</si>
  <si>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</si>
  <si>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</si>
  <si>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</si>
  <si>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</si>
  <si>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</si>
  <si>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</si>
  <si>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</si>
  <si>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</si>
  <si>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</si>
  <si>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</si>
  <si>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</si>
  <si>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</si>
  <si>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</si>
  <si>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</si>
  <si>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</si>
  <si>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</si>
  <si>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</si>
  <si>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</si>
  <si>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</si>
  <si>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</si>
  <si>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</si>
  <si>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</si>
  <si>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</si>
  <si>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</si>
  <si>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</si>
  <si>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</si>
  <si>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</si>
  <si>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</si>
  <si>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</si>
  <si>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</si>
  <si>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</si>
  <si>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</si>
  <si>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</si>
  <si>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</si>
  <si>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</si>
  <si>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</si>
  <si>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</si>
  <si>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</si>
  <si>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</si>
  <si>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</si>
  <si>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</si>
  <si>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</si>
  <si>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</si>
  <si>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</si>
  <si>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</si>
  <si>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</si>
  <si>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</si>
  <si>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</si>
  <si>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</si>
  <si>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</si>
  <si>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</si>
  <si>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</si>
  <si>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</si>
  <si>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</si>
  <si>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</si>
  <si>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</si>
  <si>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</si>
  <si>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</si>
  <si>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</si>
  <si>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</si>
  <si>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</si>
  <si>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</si>
  <si>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</si>
  <si>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</si>
  <si>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</si>
  <si>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</si>
  <si>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</si>
  <si>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</si>
  <si>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</si>
  <si>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</si>
  <si>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</si>
  <si>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</si>
  <si>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</si>
  <si>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</si>
  <si>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</si>
  <si>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</si>
  <si>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</si>
  <si>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</si>
  <si>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</si>
  <si>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</si>
  <si>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</si>
  <si>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</si>
  <si>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</si>
  <si>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</si>
  <si>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</si>
  <si>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</si>
  <si>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</si>
  <si>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</si>
  <si>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</si>
  <si>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</si>
  <si>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</si>
  <si>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</si>
  <si>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</si>
  <si>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</si>
  <si>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</si>
  <si>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</si>
  <si>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</si>
  <si>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</si>
  <si>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</si>
  <si>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</si>
  <si>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</si>
  <si>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</si>
  <si>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</si>
  <si>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</si>
  <si>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</si>
  <si>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</si>
  <si>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</si>
  <si>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</si>
  <si>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</si>
  <si>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</si>
  <si>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</si>
  <si>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</si>
  <si>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</si>
  <si>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</si>
  <si>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</si>
  <si>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</si>
  <si>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</si>
  <si>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</si>
  <si>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</si>
  <si>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</si>
  <si>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</si>
  <si>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</si>
  <si>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</si>
  <si>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</si>
  <si>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</si>
  <si>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</si>
  <si>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</si>
  <si>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</si>
  <si>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</si>
  <si>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</si>
  <si>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</si>
  <si>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</si>
  <si>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</si>
  <si>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</si>
  <si>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</si>
  <si>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</si>
  <si>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</si>
  <si>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</si>
  <si>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</si>
  <si>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</si>
  <si>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</si>
  <si>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</si>
  <si>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</si>
  <si>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</si>
  <si>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</si>
  <si>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</si>
  <si>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</si>
  <si>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</si>
  <si>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</si>
  <si>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</si>
  <si>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</si>
  <si>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</si>
  <si>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</si>
  <si>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</si>
  <si>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</si>
  <si>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</si>
  <si>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</si>
  <si>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</si>
  <si>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</si>
  <si>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</si>
  <si>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</si>
  <si>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</si>
  <si>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</si>
  <si>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</si>
  <si>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</si>
  <si>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</si>
  <si>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</si>
  <si>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</si>
  <si>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</si>
  <si>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</si>
  <si>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</si>
  <si>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</si>
  <si>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</si>
  <si>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</si>
  <si>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</si>
  <si>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</si>
  <si>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</si>
  <si>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</si>
  <si>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</si>
  <si>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</si>
  <si>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</si>
  <si>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</si>
  <si>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</si>
  <si>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</si>
  <si>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</si>
  <si>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</si>
  <si>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</si>
  <si>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</si>
  <si>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</si>
  <si>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</si>
  <si>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</si>
  <si>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</si>
  <si>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</si>
  <si>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</si>
  <si>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</si>
  <si>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</si>
  <si>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</si>
  <si>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</si>
  <si>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</si>
  <si>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</si>
  <si>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</si>
  <si>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</si>
  <si>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</si>
  <si>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</si>
  <si>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</si>
  <si>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</si>
  <si>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</si>
  <si>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</si>
  <si>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</si>
  <si>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</si>
  <si>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</si>
  <si>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</si>
  <si>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</si>
  <si>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</si>
  <si>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</si>
  <si>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</si>
  <si>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</si>
  <si>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</si>
  <si>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</si>
  <si>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</si>
  <si>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</si>
  <si>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</si>
  <si>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</si>
  <si>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</si>
  <si>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</si>
  <si>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</si>
  <si>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</si>
  <si>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</si>
  <si>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</si>
  <si>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</si>
  <si>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</si>
  <si>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</si>
  <si>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</si>
  <si>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</si>
  <si>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</si>
  <si>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</si>
  <si>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</si>
  <si>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</si>
  <si>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</si>
  <si>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</si>
  <si>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</si>
  <si>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</si>
  <si>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</si>
  <si>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</si>
  <si>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</si>
  <si>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</si>
  <si>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</si>
  <si>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</si>
  <si>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</si>
  <si>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</si>
  <si>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</si>
  <si>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</si>
  <si>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</si>
  <si>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</si>
  <si>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</si>
  <si>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</si>
  <si>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</si>
  <si>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</si>
  <si>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</si>
  <si>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</si>
  <si>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</si>
  <si>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</si>
  <si>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</si>
  <si>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</si>
  <si>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</si>
  <si>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</si>
  <si>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</si>
  <si>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</si>
  <si>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</si>
  <si>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</si>
  <si>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</si>
  <si>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</si>
  <si>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</si>
  <si>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</si>
  <si>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</si>
  <si>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</si>
  <si>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</si>
  <si>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</si>
  <si>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</si>
  <si>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</si>
  <si>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</si>
  <si>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</si>
  <si>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</si>
  <si>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</si>
  <si>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</si>
  <si>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</si>
  <si>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</si>
  <si>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</si>
  <si>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</si>
  <si>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</si>
  <si>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</si>
  <si>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</si>
  <si>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</si>
  <si>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</si>
  <si>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</si>
  <si>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</si>
  <si>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</si>
  <si>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</si>
  <si>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</si>
  <si>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</si>
  <si>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</si>
  <si>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</si>
  <si>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</si>
  <si>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</si>
  <si>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</si>
  <si>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</si>
  <si>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</si>
  <si>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</si>
  <si>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</si>
  <si>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</si>
  <si>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</si>
  <si>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</si>
  <si>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</si>
  <si>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</si>
  <si>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</si>
  <si>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</si>
  <si>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</si>
  <si>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</si>
  <si>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</si>
  <si>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</si>
  <si>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</si>
  <si>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</si>
  <si>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</si>
  <si>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</si>
  <si>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</si>
  <si>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</si>
  <si>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</si>
  <si>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</si>
  <si>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</si>
  <si>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</si>
  <si>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</si>
  <si>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</si>
  <si>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</si>
  <si>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</si>
  <si>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</si>
  <si>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</si>
  <si>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</si>
  <si>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</si>
  <si>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</si>
  <si>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</si>
  <si>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</si>
  <si>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</si>
  <si>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</si>
  <si>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</si>
  <si>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</si>
  <si>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</si>
  <si>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</si>
  <si>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</si>
  <si>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</si>
  <si>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</si>
  <si>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</si>
  <si>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</si>
  <si>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</si>
  <si>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</si>
  <si>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</si>
  <si>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</si>
  <si>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</si>
  <si>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</si>
  <si>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</si>
  <si>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</si>
  <si>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</si>
  <si>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</si>
  <si>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</si>
  <si>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</si>
  <si>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</si>
  <si>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</si>
  <si>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</si>
  <si>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</si>
  <si>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</si>
  <si>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</si>
  <si>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</si>
  <si>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</si>
  <si>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</si>
  <si>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</si>
  <si>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</si>
  <si>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</si>
  <si>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</si>
  <si>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</si>
  <si>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</si>
  <si>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</si>
  <si>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</si>
  <si>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</si>
  <si>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</si>
  <si>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</si>
  <si>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</si>
  <si>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</si>
  <si>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</si>
  <si>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</si>
  <si>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</si>
  <si>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</si>
  <si>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</si>
  <si>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</si>
  <si>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</si>
  <si>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</si>
  <si>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</si>
  <si>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</si>
  <si>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</si>
  <si>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</si>
  <si>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</si>
  <si>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</si>
  <si>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</si>
  <si>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</si>
  <si>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</si>
  <si>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</si>
  <si>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</si>
  <si>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</si>
  <si>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</si>
  <si>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</si>
  <si>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</si>
  <si>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</si>
  <si>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</si>
  <si>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</si>
  <si>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</si>
  <si>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</si>
  <si>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</si>
  <si>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</si>
  <si>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</si>
  <si>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</si>
  <si>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</si>
  <si>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</si>
  <si>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</si>
  <si>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</si>
  <si>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</si>
  <si>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</si>
  <si>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</si>
  <si>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</si>
  <si>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</si>
  <si>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</si>
  <si>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</si>
  <si>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</si>
  <si>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</si>
  <si>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</si>
  <si>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</si>
  <si>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</si>
  <si>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</si>
  <si>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</si>
  <si>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</si>
  <si>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</si>
  <si>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</si>
  <si>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</si>
  <si>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</si>
  <si>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</si>
  <si>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</si>
  <si>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</si>
  <si>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</si>
  <si>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</si>
  <si>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</si>
  <si>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</si>
  <si>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</si>
  <si>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</si>
  <si>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</si>
  <si>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</si>
  <si>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</si>
  <si>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</si>
  <si>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</si>
  <si>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</si>
  <si>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</si>
  <si>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</si>
  <si>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</si>
  <si>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</si>
  <si>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</si>
  <si>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</si>
  <si>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</si>
  <si>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</si>
  <si>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</si>
  <si>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</si>
  <si>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</si>
  <si>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</si>
  <si>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</si>
  <si>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</si>
  <si>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</si>
  <si>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</si>
  <si>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</si>
  <si>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</si>
  <si>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</si>
  <si>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</si>
  <si>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</si>
  <si>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</si>
  <si>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</si>
  <si>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</si>
  <si>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</si>
  <si>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</si>
  <si>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</si>
  <si>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</si>
  <si>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</si>
  <si>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</si>
  <si>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</si>
  <si>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</si>
  <si>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</si>
  <si>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</si>
  <si>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</si>
  <si>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</si>
  <si>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</si>
  <si>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</si>
  <si>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</si>
  <si>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</si>
  <si>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</si>
  <si>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</si>
  <si>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</si>
  <si>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</si>
  <si>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</si>
  <si>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</si>
  <si>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</si>
  <si>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</si>
  <si>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</si>
  <si>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</si>
  <si>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</si>
  <si>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</si>
  <si>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</si>
  <si>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</si>
  <si>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</si>
  <si>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</si>
  <si>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</si>
  <si>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</si>
  <si>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</si>
  <si>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</si>
  <si>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</si>
  <si>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</si>
  <si>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</si>
  <si>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</si>
  <si>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</si>
  <si>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</si>
  <si>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</si>
  <si>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</si>
  <si>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</si>
  <si>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</si>
  <si>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</si>
  <si>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</si>
  <si>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</si>
  <si>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</si>
  <si>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</si>
  <si>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</si>
  <si>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</si>
  <si>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</si>
  <si>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</si>
  <si>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</si>
  <si>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</si>
  <si>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</si>
  <si>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</si>
  <si>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</si>
  <si>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</si>
  <si>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</si>
  <si>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</si>
  <si>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</si>
  <si>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</si>
  <si>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</si>
  <si>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</si>
  <si>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</si>
  <si>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</si>
  <si>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</si>
  <si>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</si>
  <si>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</si>
  <si>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</si>
  <si>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</si>
  <si>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</si>
  <si>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</si>
  <si>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</si>
  <si>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</si>
  <si>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</si>
  <si>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</si>
  <si>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</si>
  <si>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</si>
  <si>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</si>
  <si>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</si>
  <si>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</si>
  <si>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</si>
  <si>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</si>
  <si>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</si>
  <si>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</si>
  <si>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</si>
  <si>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</si>
  <si>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</si>
  <si>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</si>
  <si>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</si>
  <si>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</si>
  <si>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</si>
  <si>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</si>
  <si>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</si>
  <si>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</si>
  <si>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</si>
  <si>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</si>
  <si>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</si>
  <si>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</si>
  <si>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</si>
  <si>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</si>
  <si>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</si>
  <si>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</si>
  <si>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</si>
  <si>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</si>
  <si>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</si>
  <si>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</si>
  <si>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</si>
  <si>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</si>
  <si>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</si>
  <si>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</si>
  <si>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</si>
  <si>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</si>
  <si>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</si>
  <si>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</si>
  <si>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</si>
  <si>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</si>
  <si>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</si>
  <si>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</si>
  <si>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</si>
  <si>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</si>
  <si>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</si>
  <si>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</si>
  <si>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</si>
  <si>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</si>
  <si>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</si>
  <si>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</si>
  <si>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</si>
  <si>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</si>
  <si>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</si>
  <si>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</si>
  <si>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</si>
  <si>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</si>
  <si>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</si>
  <si>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</si>
  <si>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</si>
  <si>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</si>
  <si>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</si>
  <si>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</si>
  <si>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</si>
  <si>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</si>
  <si>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</si>
  <si>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</si>
  <si>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</si>
  <si>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</si>
  <si>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</si>
  <si>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</si>
  <si>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</si>
  <si>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</si>
  <si>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</si>
  <si>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</si>
  <si>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</si>
  <si>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</si>
  <si>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</si>
  <si>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</si>
  <si>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</si>
  <si>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</si>
  <si>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</si>
  <si>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</si>
  <si>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</si>
  <si>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</si>
  <si>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</si>
  <si>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</si>
  <si>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</si>
  <si>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</si>
  <si>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</si>
  <si>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</si>
  <si>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</si>
  <si>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</si>
  <si>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</si>
  <si>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</si>
  <si>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</si>
  <si>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</si>
  <si>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</si>
  <si>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</si>
  <si>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</si>
  <si>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</si>
  <si>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</si>
  <si>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</si>
  <si>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</si>
  <si>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</si>
  <si>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</si>
  <si>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</si>
  <si>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</si>
  <si>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</si>
  <si>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</si>
  <si>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</si>
  <si>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</si>
  <si>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</si>
  <si>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</si>
  <si>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</si>
  <si>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</si>
  <si>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</si>
  <si>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</si>
  <si>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</si>
  <si>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</si>
  <si>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</si>
  <si>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</si>
  <si>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</si>
  <si>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</si>
  <si>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</si>
  <si>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</si>
  <si>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</si>
  <si>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</si>
  <si>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</si>
  <si>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</si>
  <si>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</si>
  <si>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</si>
  <si>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</si>
  <si>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</si>
  <si>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</si>
  <si>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</si>
  <si>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</si>
  <si>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</si>
  <si>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</si>
  <si>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</si>
  <si>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</si>
  <si>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</si>
  <si>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</si>
  <si>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</si>
  <si>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</si>
  <si>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</si>
  <si>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</si>
  <si>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</si>
  <si>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</si>
  <si>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</si>
  <si>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</si>
  <si>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</si>
  <si>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</si>
  <si>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</si>
  <si>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</si>
  <si>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</si>
  <si>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</si>
  <si>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</si>
  <si>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</si>
  <si>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</si>
  <si>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</si>
  <si>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</si>
  <si>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</si>
  <si>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</si>
  <si>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</si>
  <si>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</si>
  <si>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</si>
  <si>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</si>
  <si>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</si>
  <si>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</si>
  <si>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</si>
  <si>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</si>
  <si>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</si>
  <si>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</si>
  <si>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</si>
  <si>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</si>
  <si>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</si>
  <si>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</si>
  <si>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</si>
  <si>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</si>
  <si>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</si>
  <si>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</si>
  <si>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</si>
  <si>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</si>
  <si>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</si>
  <si>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</si>
  <si>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</si>
  <si>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</si>
  <si>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</si>
  <si>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</si>
  <si>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</si>
  <si>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</si>
  <si>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</si>
  <si>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</si>
  <si>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</si>
  <si>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</si>
  <si>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</si>
  <si>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</si>
  <si>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</si>
  <si>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</si>
  <si>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</si>
  <si>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</si>
  <si>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</si>
  <si>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</si>
  <si>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</si>
  <si>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</si>
  <si>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</si>
  <si>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</si>
  <si>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</si>
  <si>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</si>
  <si>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</si>
  <si>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</si>
  <si>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</si>
  <si>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</si>
  <si>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</si>
  <si>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</si>
  <si>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</si>
  <si>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</si>
  <si>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</si>
  <si>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</si>
  <si>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</si>
  <si>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</si>
  <si>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</si>
  <si>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</si>
  <si>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</si>
  <si>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</si>
  <si>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</si>
  <si>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</si>
  <si>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</si>
  <si>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</si>
  <si>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</si>
  <si>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</si>
  <si>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</si>
  <si>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</si>
  <si>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</si>
  <si>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</si>
  <si>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</si>
  <si>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</si>
  <si>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</si>
  <si>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</si>
  <si>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</si>
  <si>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</si>
  <si>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</si>
  <si>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</si>
  <si>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</si>
  <si>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</si>
  <si>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</si>
  <si>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</si>
  <si>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</si>
  <si>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</si>
  <si>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</si>
  <si>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</si>
  <si>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</si>
  <si>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</si>
  <si>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</si>
  <si>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</si>
  <si>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</si>
  <si>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</si>
  <si>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</si>
  <si>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</si>
  <si>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</si>
  <si>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</si>
  <si>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</si>
  <si>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</si>
  <si>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</si>
  <si>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</si>
  <si>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</si>
  <si>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</si>
  <si>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</si>
  <si>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</si>
  <si>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</si>
  <si>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</si>
  <si>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</si>
  <si>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</si>
  <si>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</si>
  <si>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</si>
  <si>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</si>
  <si>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</si>
  <si>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</si>
  <si>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</si>
  <si>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</si>
  <si>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</si>
  <si>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</si>
  <si>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</si>
  <si>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</si>
  <si>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</si>
  <si>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</si>
  <si>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</si>
  <si>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</si>
  <si>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</si>
  <si>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</si>
  <si>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</si>
  <si>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</si>
  <si>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</si>
  <si>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</si>
  <si>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</si>
  <si>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</si>
  <si>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</si>
  <si>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</si>
  <si>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</si>
  <si>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</si>
  <si>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</si>
  <si>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</si>
  <si>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</si>
  <si>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</si>
  <si>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</si>
  <si>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</si>
  <si>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</si>
  <si>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</si>
  <si>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</si>
  <si>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</si>
  <si>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</si>
  <si>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</si>
  <si>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</si>
  <si>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</si>
  <si>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</si>
  <si>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</si>
  <si>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</si>
  <si>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</si>
  <si>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</si>
  <si>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</si>
  <si>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</si>
  <si>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</si>
  <si>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</si>
  <si>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</si>
  <si>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</si>
  <si>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</si>
  <si>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</si>
  <si>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</si>
  <si>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</si>
  <si>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</si>
  <si>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</si>
  <si>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</si>
  <si>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</si>
  <si>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</si>
  <si>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</si>
  <si>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</si>
  <si>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</si>
  <si>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</si>
  <si>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</si>
  <si>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</si>
  <si>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</si>
  <si>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</si>
  <si>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</si>
  <si>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</si>
  <si>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</si>
  <si>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</si>
  <si>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</si>
  <si>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</si>
  <si>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</si>
  <si>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</si>
  <si>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</si>
  <si>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</si>
  <si>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</si>
  <si>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</si>
  <si>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</si>
  <si>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</si>
  <si>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</si>
  <si>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</si>
  <si>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</si>
  <si>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</si>
  <si>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</si>
  <si>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</si>
  <si>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</si>
  <si>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</si>
  <si>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</si>
  <si>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</si>
  <si>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</si>
  <si>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</si>
  <si>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</si>
  <si>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</si>
  <si>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</si>
  <si>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</si>
  <si>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</si>
  <si>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</si>
  <si>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</si>
  <si>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</si>
  <si>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</si>
  <si>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</si>
  <si>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</si>
  <si>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</si>
  <si>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</si>
  <si>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</si>
  <si>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</si>
  <si>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</si>
  <si>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</si>
  <si>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</si>
  <si>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</si>
  <si>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</si>
  <si>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</si>
  <si>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</si>
  <si>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</si>
  <si>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</si>
  <si>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</si>
  <si>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</si>
  <si>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</si>
  <si>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</si>
  <si>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</si>
  <si>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</si>
  <si>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</si>
  <si>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</si>
  <si>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</si>
  <si>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</si>
  <si>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</si>
  <si>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</si>
  <si>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</si>
  <si>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</si>
  <si>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</si>
  <si>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</si>
  <si>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</si>
  <si>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</si>
  <si>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</si>
  <si>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</si>
  <si>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</si>
  <si>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</si>
  <si>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</si>
  <si>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</si>
  <si>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</si>
  <si>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</si>
  <si>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</si>
  <si>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</si>
  <si>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</si>
  <si>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</si>
  <si>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</si>
  <si>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</si>
  <si>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</si>
  <si>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</si>
  <si>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</si>
  <si>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</si>
  <si>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</si>
  <si>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</si>
  <si>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</si>
  <si>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</si>
  <si>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</si>
  <si>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</si>
  <si>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</si>
  <si>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</si>
  <si>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</si>
  <si>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</si>
  <si>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</si>
  <si>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</si>
  <si>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</si>
  <si>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</si>
  <si>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</si>
  <si>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</si>
  <si>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</si>
  <si>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</si>
  <si>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</si>
  <si>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</si>
  <si>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</si>
  <si>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</si>
  <si>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</si>
  <si>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</si>
  <si>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</si>
  <si>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</si>
  <si>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</si>
  <si>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</si>
  <si>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</si>
  <si>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</si>
  <si>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</si>
  <si>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</si>
  <si>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</si>
  <si>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</si>
  <si>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</si>
  <si>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</si>
  <si>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</si>
  <si>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</si>
  <si>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</si>
  <si>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</si>
  <si>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</si>
  <si>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</si>
  <si>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</si>
  <si>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</si>
  <si>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</si>
  <si>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</si>
  <si>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</si>
  <si>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</si>
  <si>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</si>
  <si>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</si>
  <si>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</si>
  <si>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</si>
  <si>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</si>
  <si>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</si>
  <si>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</si>
  <si>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</si>
  <si>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</si>
  <si>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</si>
  <si>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</si>
  <si>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</si>
  <si>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</si>
  <si>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</si>
  <si>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</si>
  <si>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</si>
  <si>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</si>
  <si>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</si>
  <si>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</si>
  <si>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</si>
  <si>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</si>
  <si>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</si>
  <si>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</si>
  <si>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</si>
  <si>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</si>
  <si>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</si>
  <si>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</si>
  <si>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</si>
  <si>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</si>
  <si>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</si>
  <si>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</si>
  <si>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</si>
  <si>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</si>
  <si>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</si>
  <si>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</si>
  <si>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</si>
  <si>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</si>
  <si>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</si>
  <si>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</si>
  <si>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</si>
  <si>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</si>
  <si>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</si>
  <si>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</si>
  <si>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</si>
  <si>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</si>
  <si>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</si>
  <si>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</si>
  <si>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</si>
  <si>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</si>
  <si>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</si>
  <si>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</si>
  <si>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</si>
  <si>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</si>
  <si>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</si>
  <si>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</si>
  <si>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</si>
  <si>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</si>
  <si>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</si>
  <si>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</si>
  <si>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</si>
  <si>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</si>
  <si>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</si>
  <si>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</si>
  <si>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</si>
  <si>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</si>
  <si>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</si>
  <si>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</si>
  <si>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</si>
  <si>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</si>
  <si>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</si>
  <si>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</si>
  <si>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</si>
  <si>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</si>
  <si>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</si>
  <si>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</si>
  <si>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</si>
  <si>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</si>
  <si>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</si>
  <si>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</si>
  <si>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</si>
  <si>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</si>
  <si>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</si>
  <si>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</si>
  <si>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</si>
  <si>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</si>
  <si>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</si>
  <si>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</si>
  <si>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</si>
  <si>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</si>
  <si>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</si>
  <si>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</si>
  <si>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</si>
  <si>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</si>
  <si>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</si>
  <si>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</si>
  <si>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</si>
  <si>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</si>
  <si>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</si>
  <si>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</si>
  <si>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</si>
  <si>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</si>
  <si>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</si>
  <si>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</si>
  <si>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</si>
  <si>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</si>
  <si>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</si>
  <si>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</si>
  <si>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</si>
  <si>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</si>
  <si>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</si>
  <si>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</si>
  <si>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</si>
  <si>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</si>
  <si>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</si>
  <si>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</si>
  <si>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</si>
  <si>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</si>
  <si>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</si>
  <si>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</si>
  <si>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</si>
  <si>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</si>
  <si>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</si>
  <si>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</si>
  <si>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</si>
  <si>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</si>
  <si>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</si>
  <si>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</si>
  <si>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</si>
  <si>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</si>
  <si>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</si>
  <si>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</si>
  <si>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</si>
  <si>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</si>
  <si>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</si>
  <si>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</si>
  <si>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</si>
  <si>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</si>
  <si>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</si>
  <si>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</si>
  <si>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</si>
  <si>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</si>
  <si>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</si>
  <si>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</si>
  <si>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</si>
  <si>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</si>
  <si>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</si>
  <si>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</si>
  <si>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</si>
  <si>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</si>
  <si>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</si>
  <si>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</si>
  <si>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</si>
  <si>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</si>
  <si>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</si>
  <si>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</si>
  <si>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</si>
  <si>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</si>
  <si>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</si>
  <si>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</si>
  <si>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</si>
  <si>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</si>
  <si>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</si>
  <si>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</si>
  <si>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</si>
  <si>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</si>
  <si>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</si>
  <si>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</si>
  <si>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</si>
  <si>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</si>
  <si>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</si>
  <si>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</si>
  <si>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</si>
  <si>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</si>
  <si>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</si>
  <si>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</si>
  <si>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</si>
  <si>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</si>
  <si>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</si>
  <si>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</si>
  <si>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</si>
  <si>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</si>
  <si>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</si>
  <si>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</si>
  <si>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</si>
  <si>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</si>
  <si>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</si>
  <si>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</si>
  <si>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</si>
  <si>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</si>
  <si>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</si>
  <si>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</si>
  <si>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</si>
  <si>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</si>
  <si>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</si>
  <si>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</si>
  <si>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</si>
  <si>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</si>
  <si>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</si>
  <si>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</si>
  <si>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</si>
  <si>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</si>
  <si>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</si>
  <si>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</si>
  <si>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</si>
  <si>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</si>
  <si>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</si>
  <si>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</si>
  <si>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</si>
  <si>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</si>
  <si>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</si>
  <si>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</si>
  <si>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</si>
  <si>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</si>
  <si>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</si>
  <si>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</si>
  <si>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</si>
  <si>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</si>
  <si>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</si>
  <si>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</si>
  <si>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</si>
  <si>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</si>
  <si>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</si>
  <si>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</si>
  <si>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</si>
  <si>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</si>
  <si>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</si>
  <si>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</si>
  <si>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</si>
  <si>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</si>
  <si>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</si>
  <si>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</si>
  <si>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</si>
  <si>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</si>
  <si>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</si>
  <si>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</si>
  <si>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</si>
  <si>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</si>
  <si>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</si>
  <si>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</si>
  <si>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</si>
  <si>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</si>
  <si>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</si>
  <si>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</si>
  <si>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</si>
  <si>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</si>
  <si>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</si>
  <si>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</si>
  <si>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</si>
  <si>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</si>
  <si>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</si>
  <si>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</si>
  <si>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</si>
  <si>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</si>
  <si>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</si>
  <si>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</si>
  <si>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</si>
  <si>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</si>
  <si>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</si>
  <si>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</si>
  <si>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</si>
  <si>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</si>
  <si>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</si>
  <si>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</si>
  <si>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</si>
  <si>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</si>
  <si>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</si>
  <si>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</si>
  <si>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</si>
  <si>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</si>
  <si>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</si>
  <si>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</si>
  <si>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</si>
  <si>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</si>
  <si>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</si>
  <si>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</si>
  <si>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</si>
  <si>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</si>
  <si>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</si>
  <si>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</si>
  <si>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</si>
  <si>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</si>
  <si>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</si>
  <si>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</si>
  <si>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</si>
  <si>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</si>
  <si>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</si>
  <si>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</si>
  <si>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</si>
  <si>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</si>
  <si>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</si>
  <si>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</si>
  <si>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</si>
  <si>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</si>
  <si>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</si>
  <si>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</si>
  <si>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</si>
  <si>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</si>
  <si>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</si>
  <si>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</si>
  <si>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</si>
  <si>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</si>
  <si>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</si>
  <si>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</si>
  <si>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</si>
  <si>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</si>
  <si>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</si>
  <si>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</si>
  <si>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</si>
  <si>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</si>
  <si>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</si>
  <si>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</si>
  <si>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</si>
  <si>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</si>
  <si>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</si>
  <si>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</si>
  <si>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</si>
  <si>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</si>
  <si>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</si>
  <si>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</si>
  <si>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</si>
  <si>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</si>
  <si>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</si>
  <si>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</si>
  <si>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</si>
  <si>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</si>
  <si>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</si>
  <si>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</si>
  <si>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</si>
  <si>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</si>
  <si>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</si>
  <si>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</si>
  <si>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</si>
  <si>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</si>
  <si>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</si>
  <si>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</si>
  <si>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</si>
  <si>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</si>
  <si>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</si>
  <si>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</si>
  <si>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</si>
  <si>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</si>
  <si>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</si>
  <si>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</si>
  <si>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</si>
  <si>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</si>
  <si>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</si>
  <si>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</si>
  <si>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</si>
  <si>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</si>
  <si>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</si>
  <si>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</si>
  <si>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</si>
  <si>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</si>
  <si>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</si>
  <si>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</si>
  <si>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</si>
  <si>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</si>
  <si>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</si>
  <si>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</si>
  <si>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</si>
  <si>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</si>
  <si>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</si>
  <si>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</si>
  <si>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</si>
  <si>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</si>
  <si>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</si>
  <si>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</si>
  <si>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</si>
  <si>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</si>
  <si>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</si>
  <si>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</si>
  <si>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</si>
  <si>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</si>
  <si>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</si>
  <si>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</si>
  <si>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</si>
  <si>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</si>
  <si>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</si>
  <si>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</si>
  <si>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</si>
  <si>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</si>
  <si>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</si>
  <si>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</si>
  <si>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</si>
  <si>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</si>
  <si>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</si>
  <si>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</si>
  <si>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</si>
  <si>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</si>
  <si>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</si>
  <si>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</si>
  <si>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</si>
  <si>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</si>
  <si>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</si>
  <si>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</si>
  <si>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</si>
  <si>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</si>
  <si>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</si>
  <si>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</si>
  <si>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</si>
  <si>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</si>
  <si>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</si>
  <si>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</si>
  <si>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</si>
  <si>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</si>
  <si>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</si>
  <si>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</si>
  <si>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</si>
  <si>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</si>
  <si>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</si>
  <si>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</si>
  <si>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</si>
  <si>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</si>
  <si>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</si>
  <si>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</si>
  <si>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</si>
  <si>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</si>
  <si>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</si>
  <si>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</si>
  <si>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</si>
  <si>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</si>
  <si>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</si>
  <si>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</si>
  <si>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</si>
  <si>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</si>
  <si>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</si>
  <si>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</si>
  <si>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</si>
  <si>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</si>
  <si>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</si>
  <si>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</si>
  <si>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</si>
  <si>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</si>
  <si>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</si>
  <si>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</si>
  <si>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</si>
  <si>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</si>
  <si>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</si>
  <si>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</si>
  <si>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</si>
  <si>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</si>
  <si>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</si>
  <si>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</si>
  <si>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</si>
  <si>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</si>
  <si>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</si>
  <si>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</si>
  <si>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</si>
  <si>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</si>
  <si>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</si>
  <si>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</si>
  <si>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</si>
  <si>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</si>
  <si>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</si>
  <si>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</si>
  <si>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</si>
  <si>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</si>
  <si>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</si>
  <si>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</si>
  <si>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</si>
  <si>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</si>
  <si>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</si>
  <si>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</si>
  <si>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</si>
  <si>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</si>
  <si>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</si>
  <si>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</si>
  <si>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</si>
  <si>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</si>
  <si>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</si>
  <si>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</si>
  <si>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</si>
  <si>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</si>
  <si>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</si>
  <si>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</si>
  <si>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</si>
  <si>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</si>
  <si>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</si>
  <si>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</si>
  <si>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</si>
  <si>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</si>
  <si>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</si>
  <si>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</si>
  <si>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</si>
  <si>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</si>
  <si>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</si>
  <si>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</si>
  <si>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</si>
  <si>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</si>
  <si>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</si>
  <si>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</si>
  <si>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</si>
  <si>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</si>
  <si>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</si>
  <si>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</si>
  <si>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</si>
  <si>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</si>
  <si>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</si>
  <si>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</si>
  <si>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</si>
  <si>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</si>
  <si>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</si>
  <si>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</si>
  <si>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</si>
  <si>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</si>
  <si>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</si>
  <si>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</si>
  <si>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</si>
  <si>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</si>
  <si>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</si>
  <si>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</si>
  <si>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</si>
  <si>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</si>
  <si>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</si>
  <si>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</si>
  <si>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</si>
  <si>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</si>
  <si>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</si>
  <si>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</si>
  <si>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</si>
  <si>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</si>
  <si>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</si>
  <si>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</si>
  <si>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</si>
  <si>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</si>
  <si>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</si>
  <si>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</si>
  <si>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</si>
  <si>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</si>
  <si>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</si>
  <si>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</si>
  <si>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</si>
  <si>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</si>
  <si>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</si>
  <si>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</si>
  <si>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</si>
  <si>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</si>
  <si>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</si>
  <si>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</si>
  <si>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</si>
  <si>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</si>
  <si>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</si>
  <si>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</si>
  <si>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</si>
  <si>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</si>
  <si>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</si>
  <si>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</si>
  <si>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</si>
  <si>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</si>
  <si>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</si>
  <si>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</si>
  <si>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</si>
  <si>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</si>
  <si>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</si>
  <si>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</si>
  <si>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</si>
  <si>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</si>
  <si>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</si>
  <si>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</si>
  <si>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</si>
  <si>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</si>
  <si>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</si>
  <si>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</si>
  <si>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</si>
  <si>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</si>
  <si>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</si>
  <si>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</si>
  <si>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</si>
  <si>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</si>
  <si>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</si>
  <si>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</si>
  <si>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</si>
  <si>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</si>
  <si>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</si>
  <si>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</si>
  <si>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</si>
  <si>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</si>
  <si>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</si>
  <si>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</si>
  <si>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</si>
  <si>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</si>
  <si>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</si>
  <si>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</si>
  <si>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</si>
  <si>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</si>
  <si>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</si>
  <si>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</si>
  <si>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</si>
  <si>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</si>
  <si>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</si>
  <si>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</si>
  <si>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</si>
  <si>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</si>
  <si>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</si>
  <si>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</si>
  <si>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</si>
  <si>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</si>
  <si>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</si>
  <si>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</si>
  <si>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</si>
  <si>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</si>
  <si>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</si>
  <si>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</si>
  <si>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</si>
  <si>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</si>
  <si>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</si>
  <si>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</si>
  <si>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</si>
  <si>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</si>
  <si>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</si>
  <si>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</si>
  <si>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</si>
  <si>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</si>
  <si>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</si>
  <si>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</si>
  <si>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</si>
  <si>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</si>
  <si>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</si>
  <si>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</si>
  <si>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</si>
  <si>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</si>
  <si>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</si>
  <si>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</si>
  <si>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</si>
  <si>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</si>
  <si>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</si>
  <si>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</si>
  <si>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</si>
  <si>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</si>
  <si>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</si>
  <si>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</si>
  <si>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</si>
  <si>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</si>
  <si>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</si>
  <si>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</si>
  <si>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</si>
  <si>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</si>
  <si>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</si>
  <si>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</si>
  <si>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</si>
  <si>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</si>
  <si>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</si>
  <si>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</si>
  <si>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</si>
  <si>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</si>
  <si>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</si>
  <si>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</si>
  <si>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</si>
  <si>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</si>
  <si>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</si>
  <si>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</si>
  <si>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</si>
  <si>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</si>
  <si>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</si>
  <si>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</si>
  <si>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</si>
  <si>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</si>
  <si>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</si>
  <si>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</si>
  <si>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</si>
  <si>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</si>
  <si>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</si>
  <si>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</si>
  <si>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</si>
  <si>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</si>
  <si>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</si>
  <si>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</si>
  <si>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</si>
  <si>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</si>
  <si>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</si>
  <si>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</si>
  <si>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</si>
  <si>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</si>
  <si>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</si>
  <si>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</si>
  <si>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</si>
  <si>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</si>
  <si>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</si>
  <si>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</si>
  <si>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</si>
  <si>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</si>
  <si>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</si>
  <si>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</si>
  <si>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</si>
  <si>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</si>
  <si>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</si>
  <si>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</si>
  <si>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</si>
  <si>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</si>
  <si>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</si>
  <si>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</si>
  <si>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</si>
  <si>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</si>
  <si>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</si>
  <si>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</si>
  <si>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</si>
  <si>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</si>
  <si>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</si>
  <si>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</si>
  <si>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</si>
  <si>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</si>
  <si>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</si>
  <si>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</si>
  <si>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</si>
  <si>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</si>
  <si>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</si>
  <si>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</si>
  <si>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</si>
  <si>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</si>
  <si>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</si>
  <si>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</si>
  <si>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</si>
  <si>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</si>
  <si>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</si>
  <si>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</si>
  <si>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</si>
  <si>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</si>
  <si>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</si>
  <si>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</si>
  <si>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</si>
  <si>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</si>
  <si>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</si>
  <si>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</si>
  <si>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</si>
  <si>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</si>
  <si>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</si>
  <si>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</si>
  <si>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</si>
  <si>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</si>
  <si>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</si>
  <si>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</si>
  <si>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</si>
  <si>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</si>
  <si>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</si>
  <si>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</si>
  <si>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</si>
  <si>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</si>
  <si>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</si>
  <si>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</si>
  <si>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</si>
  <si>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</si>
  <si>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</si>
  <si>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</si>
  <si>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</si>
  <si>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</si>
  <si>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</si>
  <si>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</si>
  <si>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</si>
  <si>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</si>
  <si>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</si>
  <si>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</si>
  <si>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</si>
  <si>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</si>
  <si>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</si>
  <si>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</si>
  <si>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</si>
  <si>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</si>
  <si>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</si>
  <si>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</si>
  <si>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</si>
  <si>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</si>
  <si>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</si>
  <si>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</si>
  <si>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</si>
  <si>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</si>
  <si>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</si>
  <si>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</si>
  <si>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</si>
  <si>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</si>
  <si>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</si>
  <si>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</si>
  <si>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</si>
  <si>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</si>
  <si>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</si>
  <si>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</si>
  <si>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</si>
  <si>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</si>
  <si>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</si>
  <si>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</si>
  <si>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</si>
  <si>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</si>
  <si>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</si>
  <si>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</si>
  <si>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</si>
  <si>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</si>
  <si>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</si>
  <si>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</si>
  <si>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</si>
  <si>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</si>
  <si>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</si>
  <si>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</si>
  <si>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</si>
  <si>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</si>
  <si>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</si>
  <si>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</si>
  <si>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</si>
  <si>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</si>
  <si>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</si>
  <si>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</si>
  <si>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</si>
  <si>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</si>
  <si>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</si>
  <si>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</si>
  <si>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</si>
  <si>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</si>
  <si>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</si>
  <si>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</si>
  <si>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</si>
  <si>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</si>
  <si>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</si>
  <si>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</si>
  <si>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</si>
  <si>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</si>
  <si>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</si>
  <si>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</si>
  <si>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</si>
  <si>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</si>
  <si>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</si>
  <si>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</si>
  <si>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</si>
  <si>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</si>
  <si>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</si>
  <si>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</si>
  <si>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</si>
  <si>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</si>
  <si>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</si>
  <si>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</si>
  <si>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</si>
  <si>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</si>
  <si>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</si>
  <si>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</si>
  <si>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</si>
  <si>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</si>
  <si>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</si>
  <si>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</si>
  <si>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</si>
  <si>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</si>
  <si>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</si>
  <si>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</si>
  <si>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</si>
  <si>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</si>
  <si>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</si>
  <si>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</si>
  <si>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</si>
  <si>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</si>
  <si>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</si>
  <si>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</si>
  <si>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</si>
  <si>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</si>
  <si>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</si>
  <si>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</si>
  <si>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</si>
  <si>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</si>
  <si>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</si>
  <si>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</si>
  <si>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</si>
  <si>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</si>
  <si>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</si>
  <si>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</si>
  <si>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</si>
  <si>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</si>
  <si>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</si>
  <si>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</si>
  <si>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</si>
  <si>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</si>
  <si>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</si>
  <si>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</si>
  <si>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</si>
  <si>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</si>
  <si>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</si>
  <si>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</si>
  <si>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</si>
  <si>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</si>
  <si>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</si>
  <si>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</si>
  <si>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</si>
  <si>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</si>
  <si>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</si>
  <si>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</si>
  <si>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</si>
  <si>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</si>
  <si>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</si>
  <si>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</si>
  <si>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</si>
  <si>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</si>
  <si>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</si>
  <si>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</si>
  <si>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</si>
  <si>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</si>
  <si>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</si>
  <si>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</si>
  <si>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</si>
  <si>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</si>
  <si>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</si>
  <si>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</si>
  <si>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</si>
  <si>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</si>
  <si>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</si>
  <si>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</si>
  <si>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</si>
  <si>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</si>
  <si>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</si>
  <si>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</si>
  <si>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</si>
  <si>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</si>
  <si>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</si>
  <si>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</si>
  <si>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</si>
  <si>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</si>
  <si>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</si>
  <si>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</si>
  <si>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</si>
  <si>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</si>
  <si>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</si>
  <si>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</si>
  <si>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</si>
  <si>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</si>
  <si>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</si>
  <si>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</si>
  <si>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</si>
  <si>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</si>
  <si>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</si>
  <si>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</si>
  <si>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</si>
  <si>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</si>
  <si>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</si>
  <si>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</si>
  <si>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</si>
  <si>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</si>
  <si>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</si>
  <si>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</si>
  <si>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</si>
  <si>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</si>
  <si>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</si>
  <si>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</si>
  <si>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</si>
  <si>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</si>
  <si>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</si>
  <si>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</si>
  <si>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</si>
  <si>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</si>
  <si>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</si>
  <si>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</si>
  <si>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</si>
  <si>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</si>
  <si>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</si>
  <si>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</si>
  <si>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</si>
  <si>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</si>
  <si>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</si>
  <si>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</si>
  <si>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</si>
  <si>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</si>
  <si>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</si>
  <si>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</si>
  <si>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</si>
  <si>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</si>
  <si>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</si>
  <si>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</si>
  <si>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</si>
  <si>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</si>
  <si>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</si>
  <si>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</si>
  <si>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</si>
  <si>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</si>
  <si>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</si>
  <si>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</si>
  <si>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</si>
  <si>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</si>
  <si>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</si>
  <si>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</si>
  <si>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</si>
  <si>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</si>
  <si>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</si>
  <si>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</si>
  <si>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</si>
  <si>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</si>
  <si>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</si>
  <si>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</si>
  <si>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</si>
  <si>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</si>
  <si>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</si>
  <si>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</si>
  <si>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</si>
  <si>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</si>
  <si>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</si>
  <si>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</si>
  <si>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</si>
  <si>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</si>
  <si>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</si>
  <si>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</si>
  <si>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</si>
  <si>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</si>
  <si>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</si>
  <si>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</si>
  <si>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</si>
  <si>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</si>
  <si>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</si>
  <si>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</si>
  <si>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</si>
  <si>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</si>
  <si>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</si>
  <si>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</si>
  <si>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</si>
  <si>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</si>
  <si>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</si>
  <si>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</si>
  <si>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</si>
  <si>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</si>
  <si>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</si>
  <si>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</si>
  <si>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</si>
  <si>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</si>
  <si>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</si>
  <si>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</si>
  <si>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</si>
  <si>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</si>
  <si>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</si>
  <si>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</si>
  <si>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</si>
  <si>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</si>
  <si>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</si>
  <si>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</si>
  <si>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</si>
  <si>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</si>
  <si>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</si>
  <si>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</si>
  <si>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</si>
  <si>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</si>
  <si>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</si>
  <si>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</si>
  <si>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</si>
  <si>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</si>
  <si>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</si>
  <si>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</si>
  <si>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</si>
  <si>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</si>
  <si>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</si>
  <si>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</si>
  <si>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</si>
  <si>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</si>
  <si>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</si>
  <si>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</si>
  <si>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</si>
  <si>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</si>
  <si>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</si>
  <si>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</si>
  <si>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</si>
  <si>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</si>
  <si>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</si>
  <si>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</si>
  <si>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</si>
  <si>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</si>
  <si>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</si>
  <si>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</si>
  <si>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</si>
  <si>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</si>
  <si>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</si>
  <si>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</si>
  <si>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</si>
  <si>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</si>
  <si>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</si>
  <si>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</si>
  <si>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</si>
  <si>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</si>
  <si>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</si>
  <si>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</si>
  <si>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</si>
  <si>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</si>
  <si>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</si>
  <si>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</si>
  <si>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</si>
  <si>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</si>
  <si>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</si>
  <si>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</si>
  <si>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</si>
  <si>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</si>
  <si>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</si>
  <si>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</si>
  <si>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</si>
  <si>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</si>
  <si>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</si>
  <si>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</si>
  <si>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</si>
  <si>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</si>
  <si>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</si>
  <si>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</si>
  <si>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</si>
  <si>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</si>
  <si>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</si>
  <si>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</si>
  <si>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</si>
  <si>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</si>
  <si>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</si>
  <si>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</si>
  <si>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</si>
  <si>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</si>
  <si>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</si>
  <si>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</si>
  <si>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</si>
  <si>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</si>
  <si>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</si>
  <si>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</si>
  <si>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</si>
  <si>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</si>
  <si>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</si>
  <si>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</si>
  <si>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</si>
  <si>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</si>
  <si>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</si>
  <si>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</si>
  <si>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</si>
  <si>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</si>
  <si>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</si>
  <si>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</si>
  <si>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</si>
  <si>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</si>
  <si>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</si>
  <si>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</si>
  <si>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</si>
  <si>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</si>
  <si>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</si>
  <si>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</si>
  <si>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</si>
  <si>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</si>
  <si>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</si>
  <si>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</si>
  <si>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</si>
  <si>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</si>
  <si>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</si>
  <si>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</si>
  <si>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</si>
  <si>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</si>
  <si>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</si>
  <si>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</si>
  <si>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</si>
  <si>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</si>
  <si>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</si>
  <si>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</si>
  <si>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</si>
  <si>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</si>
  <si>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</si>
  <si>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</si>
  <si>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</si>
  <si>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</si>
  <si>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</si>
  <si>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</si>
  <si>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</si>
  <si>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</si>
  <si>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</si>
  <si>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</si>
  <si>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</si>
  <si>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</si>
  <si>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</si>
  <si>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</si>
  <si>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</si>
  <si>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</si>
  <si>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</si>
  <si>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</si>
  <si>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</si>
  <si>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</si>
  <si>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</si>
  <si>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</si>
  <si>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</si>
  <si>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</si>
  <si>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</si>
  <si>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</si>
  <si>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</si>
  <si>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</si>
  <si>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</si>
  <si>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</si>
  <si>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</si>
  <si>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</si>
  <si>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</si>
  <si>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</si>
  <si>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</si>
  <si>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</si>
  <si>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</si>
  <si>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</si>
  <si>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</si>
  <si>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</si>
  <si>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</si>
  <si>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</si>
  <si>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</si>
  <si>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</si>
  <si>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</si>
  <si>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</si>
  <si>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</si>
  <si>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</si>
  <si>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</si>
  <si>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</si>
  <si>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</si>
  <si>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</si>
  <si>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</si>
  <si>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</si>
  <si>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</si>
  <si>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</si>
  <si>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</si>
  <si>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</si>
  <si>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</si>
  <si>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</si>
  <si>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</si>
  <si>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</si>
  <si>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</si>
  <si>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</si>
  <si>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</si>
  <si>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</si>
  <si>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</si>
  <si>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</si>
  <si>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</si>
  <si>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</si>
  <si>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</si>
  <si>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</si>
  <si>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</si>
  <si>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</si>
  <si>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</si>
  <si>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</si>
  <si>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</si>
  <si>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</si>
  <si>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</si>
  <si>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</si>
  <si>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</si>
  <si>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</si>
  <si>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</si>
  <si>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</si>
  <si>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</si>
  <si>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</si>
  <si>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</si>
  <si>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</si>
  <si>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</si>
  <si>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</si>
  <si>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</si>
  <si>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</si>
  <si>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</si>
  <si>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</si>
  <si>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</si>
  <si>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</si>
  <si>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</si>
  <si>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</si>
  <si>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</si>
  <si>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</si>
  <si>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</si>
  <si>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</si>
  <si>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</si>
  <si>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</si>
  <si>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</si>
  <si>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</si>
  <si>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</si>
  <si>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</si>
  <si>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</si>
  <si>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</si>
  <si>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</si>
  <si>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</si>
  <si>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</si>
  <si>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</si>
  <si>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</si>
  <si>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</si>
  <si>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</si>
  <si>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</si>
  <si>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</si>
  <si>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</si>
  <si>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</si>
  <si>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</si>
  <si>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</si>
  <si>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</si>
  <si>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</si>
  <si>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</si>
  <si>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</si>
  <si>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</si>
  <si>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</si>
  <si>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</si>
  <si>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</si>
  <si>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</si>
  <si>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</si>
  <si>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</si>
  <si>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</si>
  <si>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</si>
  <si>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</si>
  <si>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</si>
  <si>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</si>
  <si>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</si>
  <si>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</si>
  <si>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</si>
  <si>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</si>
  <si>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</si>
  <si>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</si>
  <si>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</si>
  <si>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</si>
  <si>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</si>
  <si>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</si>
  <si>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</si>
  <si>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</si>
  <si>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</si>
  <si>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</si>
  <si>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</si>
  <si>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</si>
  <si>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</si>
  <si>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</si>
  <si>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</si>
  <si>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</si>
  <si>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</si>
  <si>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</si>
  <si>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</si>
  <si>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</si>
  <si>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</si>
  <si>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</si>
  <si>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</si>
  <si>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</si>
  <si>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</si>
  <si>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</si>
  <si>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</si>
  <si>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</si>
  <si>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</si>
  <si>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</si>
  <si>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</si>
  <si>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</si>
  <si>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</si>
  <si>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</si>
  <si>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</si>
  <si>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</si>
  <si>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</si>
  <si>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</si>
  <si>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</si>
  <si>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</si>
  <si>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</si>
  <si>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</si>
  <si>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</si>
  <si>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</si>
  <si>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</si>
  <si>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</si>
  <si>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</si>
  <si>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</si>
  <si>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</si>
  <si>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</si>
  <si>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</si>
  <si>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</si>
  <si>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</si>
  <si>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</si>
  <si>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</si>
  <si>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</si>
  <si>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</si>
  <si>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</si>
  <si>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</si>
  <si>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</si>
  <si>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</si>
  <si>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</si>
  <si>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</si>
  <si>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</si>
  <si>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</si>
  <si>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</si>
  <si>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</si>
  <si>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</si>
  <si>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</si>
  <si>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</si>
  <si>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</si>
  <si>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</si>
  <si>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</si>
  <si>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</si>
  <si>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</si>
  <si>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</si>
  <si>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</si>
  <si>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</si>
  <si>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</si>
  <si>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</si>
  <si>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</si>
  <si>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</si>
  <si>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</si>
  <si>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</si>
  <si>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</si>
  <si>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</si>
  <si>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</si>
  <si>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</si>
  <si>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</si>
  <si>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</si>
  <si>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</si>
  <si>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</si>
  <si>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</si>
  <si>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</si>
  <si>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</si>
  <si>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</si>
  <si>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</si>
  <si>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</si>
  <si>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</si>
  <si>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</si>
  <si>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</si>
  <si>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</si>
  <si>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</si>
  <si>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</si>
  <si>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</si>
  <si>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</si>
  <si>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</si>
  <si>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</si>
  <si>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</si>
  <si>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</si>
  <si>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</si>
  <si>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</si>
  <si>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</si>
  <si>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</si>
  <si>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</si>
  <si>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</si>
  <si>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</si>
  <si>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</si>
  <si>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</si>
  <si>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</si>
  <si>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</si>
  <si>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</si>
  <si>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</si>
  <si>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</si>
  <si>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</si>
  <si>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</si>
  <si>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</si>
  <si>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</si>
  <si>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</si>
  <si>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</si>
  <si>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</si>
  <si>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</si>
  <si>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</si>
  <si>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</si>
  <si>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</si>
  <si>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</si>
  <si>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</si>
  <si>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</si>
  <si>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</si>
  <si>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</si>
  <si>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</si>
  <si>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</si>
  <si>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</si>
  <si>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</si>
  <si>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</si>
  <si>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</si>
  <si>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</si>
  <si>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</si>
  <si>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</si>
  <si>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</si>
  <si>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</si>
  <si>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</si>
  <si>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</si>
  <si>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</si>
  <si>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</si>
  <si>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</si>
  <si>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</si>
  <si>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</si>
  <si>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</si>
  <si>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</si>
  <si>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</si>
  <si>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</si>
  <si>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</si>
  <si>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</si>
  <si>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</si>
  <si>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</si>
  <si>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</si>
  <si>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</si>
  <si>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</si>
  <si>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</si>
  <si>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</si>
  <si>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</si>
  <si>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</si>
  <si>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</si>
  <si>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</si>
  <si>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</si>
  <si>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</si>
  <si>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</si>
  <si>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</si>
  <si>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</si>
  <si>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</si>
  <si>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</si>
  <si>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</si>
  <si>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</si>
  <si>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</si>
  <si>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</si>
  <si>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</si>
  <si>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</si>
  <si>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</si>
  <si>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</si>
  <si>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</si>
  <si>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</si>
  <si>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</si>
  <si>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</si>
  <si>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</si>
  <si>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</si>
  <si>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</si>
  <si>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</si>
  <si>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</si>
  <si>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</si>
  <si>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</si>
  <si>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</si>
  <si>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</si>
  <si>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</si>
  <si>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</si>
  <si>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</si>
  <si>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</si>
  <si>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</si>
  <si>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</si>
  <si>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</si>
  <si>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</si>
  <si>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</si>
  <si>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</si>
  <si>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</si>
  <si>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</si>
  <si>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</si>
  <si>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</si>
  <si>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</si>
  <si>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</si>
  <si>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</si>
  <si>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</si>
  <si>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</si>
  <si>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</si>
  <si>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</si>
  <si>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</si>
  <si>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</si>
  <si>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</si>
  <si>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</si>
  <si>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</si>
  <si>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</si>
  <si>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</si>
  <si>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</si>
  <si>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</si>
  <si>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</si>
  <si>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</si>
  <si>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</si>
  <si>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</si>
  <si>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</si>
  <si>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</si>
  <si>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</si>
  <si>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</si>
  <si>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</si>
  <si>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</si>
  <si>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</si>
  <si>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</si>
  <si>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</si>
  <si>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</si>
  <si>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</si>
  <si>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</si>
  <si>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</si>
  <si>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</si>
  <si>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</si>
  <si>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</si>
  <si>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</si>
  <si>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</si>
  <si>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</si>
  <si>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</si>
  <si>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</si>
  <si>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</si>
  <si>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</si>
  <si>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</si>
  <si>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</si>
  <si>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</si>
  <si>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</si>
  <si>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</si>
  <si>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</si>
  <si>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</si>
  <si>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</si>
  <si>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</si>
  <si>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</si>
  <si>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</si>
  <si>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</si>
  <si>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</si>
  <si>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</si>
  <si>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</si>
  <si>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</si>
  <si>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</si>
  <si>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</si>
  <si>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</si>
  <si>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</si>
  <si>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</si>
  <si>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</si>
  <si>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</si>
  <si>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</si>
  <si>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</si>
  <si>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</si>
  <si>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</si>
  <si>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</si>
  <si>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</si>
  <si>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</si>
  <si>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</si>
  <si>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</si>
  <si>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</si>
  <si>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</si>
  <si>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</si>
  <si>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</si>
  <si>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</si>
  <si>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</si>
  <si>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</si>
  <si>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</si>
  <si>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</si>
  <si>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</si>
  <si>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</si>
  <si>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</si>
  <si>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</si>
  <si>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</si>
  <si>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</si>
  <si>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</si>
  <si>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</si>
  <si>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</si>
  <si>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</si>
  <si>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</si>
  <si>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</si>
  <si>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</si>
  <si>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</si>
  <si>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</si>
  <si>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</si>
  <si>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</si>
  <si>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</si>
  <si>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</si>
  <si>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</si>
  <si>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</si>
  <si>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</si>
  <si>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</si>
  <si>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</si>
  <si>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</si>
  <si>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</si>
  <si>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</si>
  <si>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</si>
  <si>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</si>
  <si>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</si>
  <si>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</si>
  <si>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</si>
  <si>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</si>
  <si>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</si>
  <si>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</si>
  <si>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</si>
  <si>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</si>
  <si>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</si>
  <si>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</si>
  <si>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</si>
  <si>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</si>
  <si>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</si>
  <si>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</si>
  <si>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</si>
  <si>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</si>
  <si>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</si>
  <si>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</si>
  <si>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</si>
  <si>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</si>
  <si>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</si>
  <si>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</si>
  <si>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</si>
  <si>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</si>
  <si>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</si>
  <si>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</si>
  <si>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</si>
  <si>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</si>
  <si>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</si>
  <si>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</si>
  <si>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</si>
  <si>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</si>
  <si>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</si>
  <si>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</si>
  <si>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</si>
  <si>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</si>
  <si>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</si>
  <si>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</si>
  <si>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</si>
  <si>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</si>
  <si>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</si>
  <si>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</si>
  <si>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</si>
  <si>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</si>
  <si>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</si>
  <si>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</si>
  <si>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</si>
  <si>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</si>
  <si>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</si>
  <si>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</si>
  <si>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</si>
  <si>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</si>
  <si>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</si>
  <si>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</si>
  <si>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</si>
  <si>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</si>
  <si>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</si>
  <si>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</si>
  <si>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</si>
  <si>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</si>
  <si>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</si>
  <si>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</si>
  <si>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</si>
  <si>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</si>
  <si>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</si>
  <si>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</si>
  <si>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</si>
  <si>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</si>
  <si>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</si>
  <si>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</si>
  <si>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</si>
  <si>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</si>
  <si>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</si>
  <si>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</si>
  <si>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</si>
  <si>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</si>
  <si>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</si>
  <si>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</si>
  <si>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</si>
  <si>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</si>
  <si>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</si>
  <si>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</si>
  <si>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</si>
  <si>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</si>
  <si>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</si>
  <si>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</si>
  <si>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</si>
  <si>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</si>
  <si>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</si>
  <si>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</si>
  <si>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</si>
  <si>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</si>
  <si>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</si>
  <si>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</si>
  <si>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</si>
  <si>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</si>
  <si>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</si>
  <si>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</si>
  <si>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</si>
  <si>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</si>
  <si>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</si>
  <si>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</si>
  <si>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</si>
  <si>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</si>
  <si>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</si>
  <si>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</si>
  <si>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</si>
  <si>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</si>
  <si>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</si>
  <si>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</si>
  <si>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</si>
  <si>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</si>
  <si>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</si>
  <si>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</si>
  <si>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</si>
  <si>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</si>
  <si>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</si>
  <si>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</si>
  <si>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</si>
  <si>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</si>
  <si>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</si>
  <si>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</si>
  <si>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</si>
  <si>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</si>
  <si>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</si>
  <si>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</si>
  <si>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</si>
  <si>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</si>
  <si>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</si>
  <si>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</si>
  <si>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</si>
  <si>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</si>
  <si>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</si>
  <si>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</si>
  <si>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</si>
  <si>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</si>
  <si>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</si>
  <si>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</si>
  <si>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</si>
  <si>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</si>
  <si>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</si>
  <si>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</si>
  <si>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</si>
  <si>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</si>
  <si>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</si>
  <si>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</si>
  <si>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</si>
  <si>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</si>
  <si>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</si>
  <si>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</si>
  <si>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</si>
  <si>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</si>
  <si>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</si>
  <si>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</si>
  <si>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</si>
  <si>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</si>
  <si>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</si>
  <si>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</si>
  <si>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</si>
  <si>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</si>
  <si>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</si>
  <si>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</si>
  <si>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</si>
  <si>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</si>
  <si>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</si>
  <si>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</si>
  <si>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</si>
  <si>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</si>
  <si>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</si>
  <si>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</si>
  <si>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</si>
  <si>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</si>
  <si>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</si>
  <si>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</si>
  <si>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</si>
  <si>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</si>
  <si>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</si>
  <si>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</si>
  <si>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</si>
  <si>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</si>
  <si>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</si>
  <si>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</si>
  <si>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</si>
  <si>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</si>
  <si>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</si>
  <si>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</si>
  <si>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</si>
  <si>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</si>
  <si>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</si>
  <si>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</si>
  <si>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</si>
  <si>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</si>
  <si>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</si>
  <si>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</si>
  <si>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</si>
  <si>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</si>
  <si>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</si>
  <si>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</si>
  <si>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</si>
  <si>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</si>
  <si>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</si>
  <si>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</si>
  <si>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</si>
  <si>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</si>
  <si>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</si>
  <si>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</si>
  <si>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</si>
  <si>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</si>
  <si>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</si>
  <si>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</si>
  <si>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</si>
  <si>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</si>
  <si>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</si>
  <si>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</si>
  <si>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</si>
  <si>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</si>
  <si>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</si>
  <si>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</si>
  <si>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</si>
  <si>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</si>
  <si>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</si>
  <si>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</si>
  <si>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</si>
  <si>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</si>
  <si>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</si>
  <si>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</si>
  <si>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</si>
  <si>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</si>
  <si>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</si>
  <si>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</si>
  <si>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</si>
  <si>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</si>
  <si>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</si>
  <si>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</si>
  <si>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</si>
  <si>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</si>
  <si>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</si>
  <si>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</si>
  <si>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</si>
  <si>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</si>
  <si>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</si>
  <si>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</si>
  <si>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</si>
  <si>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</si>
  <si>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</si>
  <si>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</si>
  <si>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</si>
  <si>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</si>
  <si>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</si>
  <si>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</si>
  <si>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</si>
  <si>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</si>
  <si>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</si>
  <si>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</si>
  <si>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</si>
  <si>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</si>
  <si>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</si>
  <si>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</si>
  <si>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</si>
  <si>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</si>
  <si>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</si>
  <si>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</si>
  <si>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</si>
  <si>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</si>
  <si>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</si>
  <si>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</si>
  <si>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</si>
  <si>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</si>
  <si>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</si>
  <si>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</si>
  <si>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</si>
  <si>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</si>
  <si>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</si>
  <si>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</si>
  <si>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</si>
  <si>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</si>
  <si>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</si>
  <si>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</si>
  <si>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</si>
  <si>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</si>
  <si>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</si>
  <si>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</si>
  <si>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</si>
  <si>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</si>
  <si>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</si>
  <si>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</si>
  <si>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</si>
  <si>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</si>
  <si>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</si>
  <si>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</si>
  <si>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</si>
  <si>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</si>
  <si>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</si>
  <si>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</si>
  <si>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</si>
  <si>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</si>
  <si>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</si>
  <si>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</si>
  <si>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</si>
  <si>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</si>
  <si>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</si>
  <si>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</si>
  <si>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</si>
  <si>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</si>
  <si>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</si>
  <si>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</si>
  <si>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</si>
  <si>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</si>
  <si>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</si>
  <si>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</si>
  <si>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</si>
  <si>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</si>
  <si>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</si>
  <si>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</si>
  <si>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</si>
  <si>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</si>
  <si>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</si>
  <si>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</si>
  <si>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</si>
  <si>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</si>
  <si>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</si>
  <si>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</si>
  <si>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</si>
  <si>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</si>
  <si>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</si>
  <si>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</si>
  <si>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</si>
  <si>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</si>
  <si>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</si>
  <si>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</si>
  <si>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</si>
  <si>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</si>
  <si>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</si>
  <si>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</si>
  <si>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</si>
  <si>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</si>
  <si>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</si>
  <si>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</si>
  <si>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</si>
  <si>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</si>
  <si>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</si>
  <si>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</si>
  <si>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</si>
  <si>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</si>
  <si>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</si>
  <si>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</si>
  <si>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</si>
  <si>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</si>
  <si>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</si>
  <si>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</si>
  <si>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</si>
  <si>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</si>
  <si>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</si>
  <si>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</si>
  <si>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</si>
  <si>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</si>
  <si>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</si>
  <si>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</si>
  <si>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</si>
  <si>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</si>
  <si>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</si>
  <si>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</si>
  <si>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</si>
  <si>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</si>
  <si>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</si>
  <si>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</si>
  <si>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</si>
  <si>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</si>
  <si>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</si>
  <si>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</si>
  <si>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</si>
  <si>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</si>
  <si>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</si>
  <si>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</si>
  <si>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</si>
  <si>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</si>
  <si>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</si>
  <si>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</si>
  <si>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</si>
  <si>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</si>
  <si>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</si>
  <si>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</si>
  <si>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</si>
  <si>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</si>
  <si>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</si>
  <si>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</si>
  <si>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</si>
  <si>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</si>
  <si>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</si>
  <si>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</si>
  <si>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</si>
  <si>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</si>
  <si>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</si>
  <si>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</si>
  <si>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</si>
  <si>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</si>
  <si>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</si>
  <si>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</si>
  <si>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</si>
  <si>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</si>
  <si>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</si>
  <si>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</si>
  <si>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</si>
  <si>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</si>
  <si>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</si>
  <si>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</si>
  <si>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</si>
  <si>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</si>
  <si>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</si>
  <si>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</si>
  <si>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</si>
  <si>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</si>
  <si>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</si>
  <si>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</si>
  <si>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</si>
  <si>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</si>
  <si>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</si>
  <si>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</si>
  <si>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</si>
  <si>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</si>
  <si>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</si>
  <si>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</si>
  <si>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</si>
  <si>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</si>
  <si>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</si>
  <si>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</si>
  <si>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</si>
  <si>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</si>
  <si>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</si>
  <si>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</si>
  <si>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</si>
  <si>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</si>
  <si>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</si>
  <si>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</si>
  <si>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</si>
  <si>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</si>
  <si>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</si>
  <si>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</si>
  <si>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</si>
  <si>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</si>
  <si>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</si>
  <si>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</si>
  <si>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</si>
  <si>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</si>
  <si>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</si>
  <si>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</si>
  <si>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</si>
  <si>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</si>
  <si>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</si>
  <si>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</si>
  <si>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</si>
  <si>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</si>
  <si>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</si>
  <si>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</si>
  <si>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</si>
  <si>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</si>
  <si>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</si>
  <si>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</si>
  <si>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</si>
  <si>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</si>
  <si>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</si>
  <si>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</si>
  <si>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</si>
  <si>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</si>
  <si>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</si>
  <si>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</si>
  <si>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</si>
  <si>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</si>
  <si>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</si>
  <si>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</si>
  <si>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</si>
  <si>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</si>
  <si>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</si>
  <si>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</si>
  <si>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</si>
  <si>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</si>
  <si>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</si>
  <si>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</si>
  <si>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</si>
  <si>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</si>
  <si>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</si>
  <si>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</si>
  <si>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</si>
  <si>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</si>
  <si>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</si>
  <si>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</si>
  <si>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</si>
  <si>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</si>
  <si>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</si>
  <si>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</si>
  <si>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</si>
  <si>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</si>
  <si>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</si>
  <si>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</si>
  <si>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</si>
  <si>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</si>
  <si>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</si>
  <si>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</si>
  <si>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</si>
  <si>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</si>
  <si>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</si>
  <si>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</si>
  <si>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</si>
  <si>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</si>
  <si>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</si>
  <si>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</si>
  <si>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</si>
  <si>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</si>
  <si>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</si>
  <si>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</si>
  <si>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</si>
  <si>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</si>
  <si>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</si>
  <si>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</si>
  <si>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</si>
  <si>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</si>
  <si>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</si>
  <si>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</si>
  <si>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</si>
  <si>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</si>
  <si>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</si>
  <si>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</si>
  <si>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</si>
  <si>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</si>
  <si>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</si>
  <si>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</si>
  <si>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</si>
  <si>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</si>
  <si>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</si>
  <si>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</si>
  <si>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</si>
  <si>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</si>
  <si>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</si>
  <si>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</si>
  <si>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</si>
  <si>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</si>
  <si>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</si>
  <si>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</si>
  <si>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</si>
  <si>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</si>
  <si>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</si>
  <si>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</si>
  <si>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</si>
  <si>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</si>
  <si>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</si>
  <si>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</si>
  <si>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</si>
  <si>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</si>
  <si>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</si>
  <si>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</si>
  <si>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</si>
  <si>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</si>
  <si>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</si>
  <si>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</si>
  <si>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</si>
  <si>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</si>
  <si>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</si>
  <si>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</si>
  <si>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</si>
  <si>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</si>
  <si>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</si>
  <si>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</si>
  <si>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</si>
  <si>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</si>
  <si>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</si>
  <si>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</si>
  <si>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</si>
  <si>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</si>
  <si>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</si>
  <si>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</si>
  <si>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</si>
  <si>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</si>
  <si>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</si>
  <si>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</si>
  <si>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</si>
  <si>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</si>
  <si>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</si>
  <si>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</si>
  <si>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</si>
  <si>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</si>
  <si>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</si>
  <si>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</si>
  <si>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</si>
  <si>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</si>
  <si>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</si>
  <si>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</si>
  <si>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</si>
  <si>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</si>
  <si>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</si>
  <si>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</si>
  <si>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</si>
  <si>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</si>
  <si>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</si>
  <si>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</si>
  <si>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</si>
  <si>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</si>
  <si>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</si>
  <si>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</si>
  <si>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</si>
  <si>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</si>
  <si>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</si>
  <si>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</si>
  <si>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</si>
  <si>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</si>
  <si>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</si>
  <si>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</si>
  <si>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</si>
  <si>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</si>
  <si>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</si>
  <si>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</si>
  <si>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</si>
  <si>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</si>
  <si>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</si>
  <si>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</si>
  <si>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</si>
  <si>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</si>
  <si>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</si>
  <si>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</si>
  <si>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</si>
  <si>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</si>
  <si>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</si>
  <si>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</si>
  <si>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</si>
  <si>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</si>
  <si>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</si>
  <si>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</si>
  <si>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</si>
  <si>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</si>
  <si>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</si>
  <si>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</si>
  <si>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</si>
  <si>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</si>
  <si>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</si>
  <si>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</si>
  <si>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</si>
  <si>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</si>
  <si>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</si>
  <si>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</si>
  <si>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</si>
  <si>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</si>
  <si>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</si>
  <si>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</si>
  <si>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</si>
  <si>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</si>
  <si>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</si>
  <si>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</si>
  <si>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</si>
  <si>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</si>
  <si>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</si>
  <si>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</si>
  <si>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</si>
  <si>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</si>
  <si>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</si>
  <si>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</si>
  <si>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</si>
  <si>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</si>
  <si>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</si>
  <si>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</si>
  <si>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</si>
  <si>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</si>
  <si>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</si>
  <si>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</si>
  <si>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</si>
  <si>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</si>
  <si>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</si>
  <si>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</si>
  <si>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</si>
  <si>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</si>
  <si>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</si>
  <si>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</si>
  <si>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</si>
  <si>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</si>
  <si>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</si>
  <si>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</si>
  <si>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</si>
  <si>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</si>
  <si>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</si>
  <si>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</si>
  <si>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</si>
  <si>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</si>
  <si>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</si>
  <si>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</si>
  <si>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</si>
  <si>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</si>
  <si>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</si>
  <si>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</si>
  <si>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</si>
  <si>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</si>
  <si>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</si>
  <si>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</si>
  <si>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</si>
  <si>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</si>
  <si>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</si>
  <si>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</si>
  <si>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</si>
  <si>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</si>
  <si>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</si>
  <si>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</si>
  <si>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</si>
  <si>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</si>
  <si>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</si>
  <si>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</si>
  <si>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</si>
  <si>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</si>
  <si>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</si>
  <si>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</si>
  <si>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</si>
  <si>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</si>
  <si>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</si>
  <si>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</si>
  <si>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</si>
  <si>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</si>
  <si>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</si>
  <si>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</si>
  <si>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</si>
  <si>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</si>
  <si>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</si>
  <si>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</si>
  <si>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</si>
  <si>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</si>
  <si>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</si>
  <si>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</si>
  <si>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</si>
  <si>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</si>
  <si>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</si>
  <si>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</si>
  <si>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</si>
  <si>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</si>
  <si>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</si>
  <si>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</si>
  <si>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</si>
  <si>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</si>
  <si>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</si>
  <si>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</si>
  <si>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</si>
  <si>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</si>
  <si>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</si>
  <si>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</si>
  <si>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</si>
  <si>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</si>
  <si>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</si>
  <si>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</si>
  <si>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</si>
  <si>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</si>
  <si>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</si>
  <si>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</si>
  <si>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</si>
  <si>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</si>
  <si>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</si>
  <si>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</si>
  <si>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</si>
  <si>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</si>
  <si>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</si>
  <si>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</si>
  <si>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</si>
  <si>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</si>
  <si>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</si>
  <si>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</si>
  <si>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</si>
  <si>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</si>
  <si>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</si>
  <si>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</si>
  <si>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</si>
  <si>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</si>
  <si>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</si>
  <si>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</si>
  <si>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</si>
  <si>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</si>
  <si>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</si>
  <si>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</si>
  <si>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</si>
  <si>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</si>
  <si>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</si>
  <si>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</si>
  <si>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</si>
  <si>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</si>
  <si>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</si>
  <si>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</si>
  <si>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</si>
  <si>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</si>
  <si>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</si>
  <si>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</si>
  <si>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</si>
  <si>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</si>
  <si>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</si>
  <si>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</si>
  <si>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</si>
  <si>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</si>
  <si>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</si>
  <si>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</si>
  <si>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</si>
  <si>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</si>
  <si>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</si>
  <si>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</si>
  <si>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</si>
  <si>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</si>
  <si>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</si>
  <si>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</si>
  <si>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</si>
  <si>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</si>
  <si>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</si>
  <si>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</si>
  <si>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</si>
  <si>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</si>
  <si>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</si>
  <si>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</si>
  <si>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</si>
  <si>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</si>
  <si>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</si>
  <si>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</si>
  <si>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</si>
  <si>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</si>
  <si>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</si>
  <si>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</si>
  <si>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</si>
  <si>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</si>
  <si>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</si>
  <si>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</si>
  <si>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</si>
  <si>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</si>
  <si>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</si>
  <si>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</si>
  <si>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</si>
  <si>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</si>
  <si>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</si>
  <si>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</si>
  <si>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</si>
  <si>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</si>
  <si>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</si>
  <si>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</si>
  <si>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</si>
  <si>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</si>
  <si>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</si>
  <si>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</si>
  <si>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</si>
  <si>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</si>
  <si>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</si>
  <si>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</si>
  <si>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</si>
  <si>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</si>
  <si>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</si>
  <si>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</si>
  <si>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</si>
  <si>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</si>
  <si>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</si>
  <si>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</si>
  <si>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</si>
  <si>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</si>
  <si>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</si>
  <si>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</si>
  <si>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</si>
  <si>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</si>
  <si>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</si>
  <si>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</si>
  <si>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</si>
  <si>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</si>
  <si>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</si>
  <si>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</si>
  <si>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</si>
  <si>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</si>
  <si>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</si>
  <si>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</si>
  <si>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</si>
  <si>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</si>
  <si>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</si>
  <si>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</si>
  <si>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</si>
  <si>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</si>
  <si>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</si>
  <si>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</si>
  <si>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</si>
  <si>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</si>
  <si>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</si>
  <si>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</si>
  <si>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</si>
  <si>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</si>
  <si>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</si>
  <si>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</si>
  <si>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</si>
  <si>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</si>
  <si>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</si>
  <si>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</si>
  <si>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</si>
  <si>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</si>
  <si>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</si>
  <si>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</si>
  <si>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</si>
  <si>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</si>
  <si>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</si>
  <si>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</si>
  <si>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</si>
  <si>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</si>
  <si>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</si>
  <si>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</si>
  <si>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</si>
  <si>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</si>
  <si>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</si>
  <si>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</si>
  <si>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</si>
  <si>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</si>
  <si>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</si>
  <si>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</si>
  <si>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</si>
  <si>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</si>
  <si>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</si>
  <si>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</si>
  <si>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</si>
  <si>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</si>
  <si>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</si>
  <si>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</si>
  <si>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</si>
  <si>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</si>
  <si>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</si>
  <si>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</si>
  <si>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</si>
  <si>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</si>
  <si>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</si>
  <si>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</si>
  <si>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</si>
  <si>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</si>
  <si>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</si>
  <si>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</si>
  <si>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</si>
  <si>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</si>
  <si>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</si>
  <si>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</si>
  <si>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</si>
  <si>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</si>
  <si>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</si>
  <si>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</si>
  <si>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</si>
  <si>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</si>
  <si>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</si>
  <si>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</si>
  <si>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</si>
  <si>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</si>
  <si>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</si>
  <si>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</si>
  <si>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</si>
  <si>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</si>
  <si>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</si>
  <si>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</si>
  <si>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</si>
  <si>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</si>
  <si>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</si>
  <si>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</si>
  <si>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</si>
  <si>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</si>
  <si>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</si>
  <si>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</si>
  <si>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</si>
  <si>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</si>
  <si>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</si>
  <si>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</si>
  <si>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</si>
  <si>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</si>
  <si>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</si>
  <si>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</si>
  <si>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</si>
  <si>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</si>
  <si>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</si>
  <si>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</si>
  <si>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</si>
  <si>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</si>
  <si>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</si>
  <si>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</si>
  <si>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</si>
  <si>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</si>
  <si>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</si>
  <si>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</si>
  <si>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</si>
  <si>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</si>
  <si>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</si>
  <si>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</si>
  <si>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</si>
  <si>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</si>
  <si>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</si>
  <si>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</si>
  <si>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</si>
  <si>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</si>
  <si>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</si>
  <si>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</si>
  <si>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</si>
  <si>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</si>
  <si>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</si>
  <si>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</si>
  <si>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</si>
  <si>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</si>
  <si>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</si>
  <si>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</si>
  <si>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</si>
  <si>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</si>
  <si>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</si>
  <si>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</si>
  <si>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</si>
  <si>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</si>
  <si>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</si>
  <si>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</si>
  <si>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</si>
  <si>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</si>
  <si>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</si>
  <si>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</si>
  <si>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</si>
  <si>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</si>
  <si>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</si>
  <si>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</si>
  <si>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</si>
  <si>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</si>
  <si>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</si>
  <si>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</si>
  <si>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</si>
  <si>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</si>
  <si>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</si>
  <si>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</si>
  <si>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</si>
  <si>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</si>
  <si>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</si>
  <si>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</si>
  <si>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</si>
  <si>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</si>
  <si>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</si>
  <si>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</si>
  <si>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</si>
  <si>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</si>
  <si>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</si>
  <si>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</si>
  <si>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</si>
  <si>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</si>
  <si>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</si>
  <si>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</si>
  <si>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</si>
  <si>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</si>
  <si>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</si>
  <si>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</si>
  <si>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</si>
  <si>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</si>
  <si>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</si>
  <si>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</si>
  <si>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</si>
  <si>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</si>
  <si>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</si>
  <si>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</si>
  <si>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</si>
  <si>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</si>
  <si>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</si>
  <si>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</si>
  <si>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</si>
  <si>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</si>
  <si>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</si>
  <si>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</si>
  <si>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</si>
  <si>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</si>
  <si>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</si>
  <si>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</si>
  <si>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</si>
  <si>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</si>
  <si>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</si>
  <si>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</si>
  <si>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</si>
  <si>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</si>
  <si>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</si>
  <si>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</si>
  <si>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</si>
  <si>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</si>
  <si>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</si>
  <si>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</si>
  <si>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</si>
  <si>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</si>
  <si>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</si>
  <si>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</si>
  <si>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</si>
  <si>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</si>
  <si>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</si>
  <si>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</si>
  <si>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</si>
  <si>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</si>
  <si>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</si>
  <si>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</si>
  <si>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</si>
  <si>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</si>
  <si>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</si>
  <si>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</si>
  <si>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</si>
  <si>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</si>
  <si>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</si>
  <si>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</si>
  <si>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</si>
  <si>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</si>
  <si>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</si>
  <si>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</si>
  <si>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</si>
  <si>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</si>
  <si>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</si>
  <si>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</si>
  <si>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</si>
  <si>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</si>
  <si>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</si>
  <si>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</si>
  <si>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</si>
  <si>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</si>
  <si>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</si>
  <si>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</si>
  <si>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</si>
  <si>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</si>
  <si>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</si>
  <si>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</si>
  <si>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</si>
  <si>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</si>
  <si>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</si>
  <si>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</si>
  <si>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</si>
  <si>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</si>
  <si>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</si>
  <si>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</si>
  <si>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</si>
  <si>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</si>
  <si>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</si>
  <si>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</si>
  <si>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</si>
  <si>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</si>
  <si>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</si>
  <si>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</si>
  <si>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</si>
  <si>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</si>
  <si>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</si>
  <si>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</si>
  <si>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</si>
  <si>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</si>
  <si>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</si>
  <si>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</si>
  <si>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</si>
  <si>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</si>
  <si>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</si>
  <si>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</si>
  <si>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</si>
  <si>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</si>
  <si>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</si>
  <si>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</si>
  <si>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</si>
  <si>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</si>
  <si>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</si>
  <si>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</si>
  <si>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</si>
  <si>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</si>
  <si>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</si>
  <si>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</si>
  <si>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</si>
  <si>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</si>
  <si>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</si>
  <si>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</si>
  <si>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</si>
  <si>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</si>
  <si>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</si>
  <si>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</si>
  <si>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</si>
  <si>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</si>
  <si>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</si>
  <si>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</si>
  <si>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</si>
  <si>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</si>
  <si>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</si>
  <si>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</si>
  <si>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</si>
  <si>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</si>
  <si>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</si>
  <si>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</si>
  <si>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</si>
  <si>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</si>
  <si>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</si>
  <si>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</si>
  <si>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</si>
  <si>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</si>
  <si>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</si>
  <si>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</si>
  <si>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</si>
  <si>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</si>
  <si>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</si>
  <si>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</si>
  <si>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</si>
  <si>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</si>
  <si>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</si>
  <si>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</si>
  <si>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</si>
  <si>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</si>
  <si>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</si>
  <si>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</si>
  <si>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</si>
  <si>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</si>
  <si>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</si>
  <si>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</si>
  <si>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</si>
  <si>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</si>
  <si>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</si>
  <si>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</si>
  <si>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</si>
  <si>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</si>
  <si>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</si>
  <si>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</si>
  <si>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</si>
  <si>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</si>
  <si>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</si>
  <si>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</si>
  <si>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</si>
  <si>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</si>
  <si>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</si>
  <si>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</si>
  <si>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</si>
  <si>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</si>
  <si>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</si>
  <si>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</si>
  <si>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</si>
  <si>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</si>
  <si>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</si>
  <si>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</si>
  <si>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</si>
  <si>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</si>
  <si>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</si>
  <si>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</si>
  <si>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</si>
  <si>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</si>
  <si>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</si>
  <si>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</si>
  <si>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</si>
  <si>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</si>
  <si>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</si>
  <si>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</si>
  <si>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</si>
  <si>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</si>
  <si>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</si>
  <si>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</si>
  <si>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</si>
  <si>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</si>
  <si>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</si>
  <si>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</si>
  <si>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</si>
  <si>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</si>
  <si>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</si>
  <si>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</si>
  <si>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</si>
  <si>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</si>
  <si>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</si>
  <si>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</si>
  <si>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</si>
  <si>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</si>
  <si>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</si>
  <si>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</si>
  <si>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</si>
  <si>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</si>
  <si>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</si>
  <si>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</si>
  <si>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</si>
  <si>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</si>
  <si>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</si>
  <si>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</si>
  <si>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</si>
  <si>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</si>
  <si>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</si>
  <si>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</si>
  <si>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</si>
  <si>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</si>
  <si>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</si>
  <si>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</si>
  <si>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</si>
  <si>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</si>
  <si>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</si>
  <si>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</si>
  <si>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</si>
  <si>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</si>
  <si>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</si>
  <si>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</si>
  <si>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</si>
  <si>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</si>
  <si>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</si>
  <si>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</si>
  <si>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</si>
  <si>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</si>
  <si>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</si>
  <si>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</si>
  <si>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</si>
  <si>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</si>
  <si>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</si>
  <si>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</si>
  <si>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</si>
  <si>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</si>
  <si>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</si>
  <si>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</si>
  <si>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</si>
  <si>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</si>
  <si>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</si>
  <si>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</si>
  <si>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</si>
  <si>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</si>
  <si>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</si>
  <si>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</si>
  <si>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</si>
  <si>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</si>
  <si>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</si>
  <si>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</si>
  <si>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</si>
  <si>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</si>
  <si>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</si>
  <si>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</si>
  <si>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</si>
  <si>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</si>
  <si>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</si>
  <si>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</si>
  <si>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</si>
  <si>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</si>
  <si>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</si>
  <si>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</si>
  <si>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</si>
  <si>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</si>
  <si>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</si>
  <si>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</si>
  <si>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</si>
  <si>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</si>
  <si>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</si>
  <si>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</si>
  <si>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</si>
  <si>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</si>
  <si>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</si>
  <si>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</si>
  <si>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</si>
  <si>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</si>
  <si>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</si>
  <si>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</si>
  <si>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</si>
  <si>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</si>
  <si>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</si>
  <si>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</si>
  <si>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</si>
  <si>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</si>
  <si>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</si>
  <si>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</si>
  <si>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</si>
  <si>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</si>
  <si>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</si>
  <si>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</si>
  <si>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</si>
  <si>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</si>
  <si>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</si>
  <si>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</si>
  <si>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</si>
  <si>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</si>
  <si>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</si>
  <si>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</si>
  <si>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</si>
  <si>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</si>
  <si>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</si>
  <si>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</si>
  <si>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</si>
  <si>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</si>
  <si>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</si>
  <si>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</si>
  <si>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</si>
  <si>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</si>
  <si>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</si>
  <si>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</si>
  <si>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</si>
  <si>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</si>
  <si>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</si>
  <si>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</si>
  <si>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</si>
  <si>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</si>
  <si>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</si>
  <si>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</si>
  <si>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</si>
  <si>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</si>
  <si>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</si>
  <si>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</si>
  <si>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</si>
  <si>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</si>
  <si>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</si>
  <si>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</si>
  <si>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</si>
  <si>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</si>
  <si>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</si>
  <si>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</si>
  <si>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</si>
  <si>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</si>
  <si>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</si>
  <si>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</si>
  <si>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</si>
  <si>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</si>
  <si>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</si>
  <si>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</si>
  <si>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</si>
  <si>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</si>
  <si>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</si>
  <si>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</si>
  <si>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</si>
  <si>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</si>
  <si>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</si>
  <si>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</si>
  <si>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</si>
  <si>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</si>
  <si>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</si>
  <si>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</si>
  <si>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</si>
  <si>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</si>
  <si>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</si>
  <si>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</si>
  <si>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</si>
  <si>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</si>
  <si>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</si>
  <si>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</si>
  <si>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</si>
  <si>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</si>
  <si>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</si>
  <si>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</si>
  <si>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</si>
  <si>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</si>
  <si>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</si>
  <si>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</si>
  <si>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</si>
  <si>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</si>
  <si>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</si>
  <si>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</si>
  <si>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</si>
  <si>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</si>
  <si>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</si>
  <si>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</si>
  <si>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</si>
  <si>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</si>
  <si>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</si>
  <si>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</si>
  <si>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</si>
  <si>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</si>
  <si>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</si>
  <si>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</si>
  <si>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</si>
  <si>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</si>
  <si>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</si>
  <si>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</si>
  <si>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</si>
  <si>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</si>
  <si>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</si>
  <si>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</si>
  <si>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</si>
  <si>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</si>
  <si>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</si>
  <si>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</si>
  <si>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</si>
  <si>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</si>
  <si>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</si>
  <si>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</si>
  <si>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</si>
  <si>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</si>
  <si>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</si>
  <si>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</si>
  <si>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</si>
  <si>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</si>
  <si>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</si>
  <si>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</si>
  <si>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</si>
  <si>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</si>
  <si>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</si>
  <si>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</si>
  <si>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</si>
  <si>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</si>
  <si>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</si>
  <si>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</si>
  <si>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</si>
  <si>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</si>
  <si>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</si>
  <si>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</si>
  <si>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</si>
  <si>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</si>
  <si>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</si>
  <si>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</si>
  <si>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</si>
  <si>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</si>
  <si>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</si>
  <si>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</si>
  <si>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</si>
  <si>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</si>
  <si>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</si>
  <si>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</si>
  <si>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</si>
  <si>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</si>
  <si>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</si>
  <si>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</si>
  <si>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</si>
  <si>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</si>
  <si>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</si>
  <si>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</si>
  <si>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</si>
  <si>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</si>
  <si>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</si>
  <si>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</si>
  <si>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</si>
  <si>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</si>
  <si>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</si>
  <si>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</si>
  <si>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</si>
  <si>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</si>
  <si>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</si>
  <si>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</si>
  <si>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</si>
  <si>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</si>
  <si>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</si>
  <si>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</si>
  <si>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</si>
  <si>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</si>
  <si>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</si>
  <si>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</si>
  <si>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</si>
  <si>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</si>
  <si>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</si>
  <si>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</si>
  <si>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</si>
  <si>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</si>
  <si>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</si>
  <si>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</si>
  <si>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</si>
  <si>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</si>
  <si>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</si>
  <si>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</si>
  <si>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</si>
  <si>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</si>
  <si>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</si>
  <si>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</si>
  <si>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</si>
  <si>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</si>
  <si>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</si>
  <si>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</si>
  <si>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</si>
  <si>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</si>
  <si>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</si>
  <si>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</si>
  <si>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</si>
  <si>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</si>
  <si>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</si>
  <si>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</si>
  <si>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</si>
  <si>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</si>
  <si>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</si>
  <si>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</si>
  <si>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</si>
  <si>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</si>
  <si>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</si>
  <si>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</si>
  <si>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</si>
  <si>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</si>
  <si>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</si>
  <si>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</si>
  <si>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</si>
  <si>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</si>
  <si>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</si>
  <si>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</si>
  <si>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</si>
  <si>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</si>
  <si>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</si>
  <si>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</si>
  <si>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</si>
  <si>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</si>
  <si>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</si>
  <si>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</si>
  <si>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</si>
  <si>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</si>
  <si>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</si>
  <si>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</si>
  <si>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</si>
  <si>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</si>
  <si>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</si>
  <si>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</si>
  <si>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</si>
  <si>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</si>
  <si>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</si>
  <si>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</si>
  <si>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</si>
  <si>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</si>
  <si>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</si>
  <si>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</si>
  <si>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</si>
  <si>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</si>
  <si>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</si>
  <si>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</si>
  <si>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</si>
  <si>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</si>
  <si>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</si>
  <si>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</si>
  <si>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</si>
  <si>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</si>
  <si>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</si>
  <si>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</si>
  <si>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</si>
  <si>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</si>
  <si>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</si>
  <si>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</si>
  <si>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</si>
  <si>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</si>
  <si>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</si>
  <si>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</si>
  <si>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</si>
  <si>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</si>
  <si>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</si>
  <si>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</si>
  <si>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</si>
  <si>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</si>
  <si>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</si>
  <si>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</si>
  <si>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</si>
  <si>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</si>
  <si>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</si>
  <si>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</si>
  <si>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</si>
  <si>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</si>
  <si>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</si>
  <si>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</si>
  <si>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</si>
  <si>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</si>
  <si>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</si>
  <si>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</si>
  <si>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</si>
  <si>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</si>
  <si>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</si>
  <si>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</si>
  <si>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</si>
  <si>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</si>
  <si>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</si>
  <si>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</si>
  <si>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</si>
  <si>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</si>
  <si>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</si>
  <si>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</si>
  <si>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</si>
  <si>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</si>
  <si>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</si>
  <si>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</si>
  <si>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</si>
  <si>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</si>
  <si>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</si>
  <si>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</si>
  <si>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</si>
  <si>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</si>
  <si>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</si>
  <si>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</si>
  <si>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</si>
  <si>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</si>
  <si>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</si>
  <si>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</si>
  <si>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</si>
  <si>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</si>
  <si>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</si>
  <si>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</si>
  <si>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</si>
  <si>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</si>
  <si>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</si>
  <si>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</si>
  <si>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</si>
  <si>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</si>
  <si>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</si>
  <si>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</si>
  <si>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</si>
  <si>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</si>
  <si>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</si>
  <si>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</si>
  <si>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</si>
  <si>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</si>
  <si>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</si>
  <si>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</si>
  <si>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</si>
  <si>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</si>
  <si>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</si>
  <si>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</si>
  <si>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</si>
  <si>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</si>
  <si>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</si>
  <si>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</si>
  <si>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</si>
  <si>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</si>
  <si>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</si>
  <si>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</si>
  <si>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</si>
  <si>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</si>
  <si>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</si>
  <si>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</si>
  <si>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</si>
  <si>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</si>
  <si>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</si>
  <si>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</si>
  <si>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</si>
  <si>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</si>
  <si>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</si>
  <si>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</si>
  <si>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</si>
  <si>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</si>
  <si>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</si>
  <si>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</si>
  <si>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</si>
  <si>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</si>
  <si>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</si>
  <si>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</si>
  <si>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</si>
  <si>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</si>
  <si>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</si>
  <si>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</si>
  <si>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</si>
  <si>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</si>
  <si>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</si>
  <si>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</si>
  <si>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</si>
  <si>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</si>
  <si>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</si>
  <si>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</si>
  <si>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</si>
  <si>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</si>
  <si>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</si>
  <si>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</si>
  <si>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</si>
  <si>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</si>
  <si>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</si>
  <si>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</si>
  <si>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</si>
  <si>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</si>
  <si>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</si>
  <si>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</si>
  <si>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</si>
  <si>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</si>
  <si>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</si>
  <si>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</si>
  <si>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</si>
  <si>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</si>
  <si>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</si>
  <si>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</si>
  <si>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</si>
  <si>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</si>
  <si>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</si>
  <si>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</si>
  <si>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</si>
  <si>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</si>
  <si>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</si>
  <si>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</si>
  <si>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</si>
  <si>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</si>
  <si>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</si>
  <si>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</si>
  <si>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</si>
  <si>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</si>
  <si>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</si>
  <si>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</si>
  <si>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</si>
  <si>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</si>
  <si>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</si>
  <si>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</si>
  <si>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</si>
  <si>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</si>
  <si>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</si>
  <si>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</si>
  <si>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</si>
  <si>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</si>
  <si>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</si>
  <si>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</si>
  <si>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</si>
  <si>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</si>
  <si>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</si>
  <si>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</si>
  <si>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</si>
  <si>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</si>
  <si>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</si>
  <si>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</si>
  <si>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</si>
  <si>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</si>
  <si>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</si>
  <si>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</si>
  <si>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</si>
  <si>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</si>
  <si>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</si>
  <si>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</si>
  <si>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</si>
  <si>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</si>
  <si>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</si>
  <si>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</si>
  <si>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</si>
  <si>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</si>
  <si>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</si>
  <si>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</si>
  <si>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</si>
  <si>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</si>
  <si>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</si>
  <si>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</si>
  <si>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</si>
  <si>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</si>
  <si>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</si>
  <si>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</si>
  <si>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</si>
  <si>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</si>
  <si>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</si>
  <si>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</si>
  <si>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</si>
  <si>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</si>
  <si>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</si>
  <si>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</si>
  <si>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</si>
  <si>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</si>
  <si>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</si>
  <si>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</si>
  <si>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</si>
  <si>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</si>
  <si>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</si>
  <si>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</si>
  <si>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</si>
  <si>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</si>
  <si>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</si>
  <si>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</si>
  <si>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</si>
  <si>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</si>
  <si>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</si>
  <si>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</si>
  <si>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</si>
  <si>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</si>
  <si>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</si>
  <si>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</si>
  <si>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</si>
  <si>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</si>
  <si>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</si>
  <si>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</si>
  <si>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</si>
  <si>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</si>
  <si>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</si>
  <si>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</si>
  <si>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</si>
  <si>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</si>
  <si>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</si>
  <si>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</si>
  <si>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</si>
  <si>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</si>
  <si>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</si>
  <si>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</si>
  <si>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</si>
  <si>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</si>
  <si>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</si>
  <si>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</si>
  <si>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</si>
  <si>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</si>
  <si>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</si>
  <si>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</si>
  <si>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</si>
  <si>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</si>
  <si>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</si>
  <si>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</si>
  <si>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</si>
  <si>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</si>
  <si>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</si>
  <si>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</si>
  <si>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</si>
  <si>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</si>
  <si>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</si>
  <si>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</si>
  <si>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</si>
  <si>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</si>
  <si>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</si>
  <si>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</si>
  <si>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</si>
  <si>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</si>
  <si>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</si>
  <si>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</si>
  <si>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</si>
  <si>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</si>
  <si>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</si>
  <si>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</si>
  <si>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</si>
  <si>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</si>
  <si>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</si>
  <si>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</si>
  <si>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</si>
  <si>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</si>
  <si>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</si>
  <si>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</si>
  <si>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</si>
  <si>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</si>
  <si>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</si>
  <si>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</si>
  <si>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</si>
  <si>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</si>
  <si>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</si>
  <si>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</si>
  <si>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</si>
  <si>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</si>
  <si>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</si>
  <si>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</si>
  <si>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</si>
  <si>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</si>
  <si>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</si>
  <si>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</si>
  <si>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</si>
  <si>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</si>
  <si>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</si>
  <si>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</si>
  <si>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</si>
  <si>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</si>
  <si>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</si>
  <si>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</si>
  <si>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</si>
  <si>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</si>
  <si>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</si>
  <si>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</si>
  <si>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</si>
  <si>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</si>
  <si>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</si>
  <si>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</si>
  <si>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</si>
  <si>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</si>
  <si>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</si>
  <si>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</si>
  <si>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</si>
  <si>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</si>
  <si>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</si>
  <si>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</si>
  <si>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</si>
  <si>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</si>
  <si>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</si>
  <si>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</si>
  <si>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</si>
  <si>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</si>
  <si>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</si>
  <si>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</si>
  <si>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</si>
  <si>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</si>
  <si>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</si>
  <si>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</si>
  <si>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</si>
  <si>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</si>
  <si>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</si>
  <si>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</si>
  <si>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</si>
  <si>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</si>
  <si>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</si>
  <si>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</si>
  <si>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</si>
  <si>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</si>
  <si>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</si>
  <si>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</si>
  <si>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</si>
  <si>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</si>
  <si>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</si>
  <si>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</si>
  <si>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</si>
  <si>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</si>
  <si>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</si>
  <si>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</si>
  <si>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</si>
  <si>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</si>
  <si>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</si>
  <si>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</si>
  <si>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</si>
  <si>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</si>
  <si>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</si>
  <si>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</si>
  <si>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</si>
  <si>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</si>
  <si>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</si>
  <si>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</si>
  <si>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</si>
  <si>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</si>
  <si>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</si>
  <si>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</si>
  <si>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</si>
  <si>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</si>
  <si>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</si>
  <si>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</si>
  <si>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</si>
  <si>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</si>
  <si>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</si>
  <si>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</si>
  <si>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</si>
  <si>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</si>
  <si>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</si>
  <si>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</si>
  <si>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</si>
  <si>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</si>
  <si>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</si>
  <si>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</si>
  <si>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</si>
  <si>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</si>
  <si>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</si>
  <si>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</si>
  <si>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</si>
  <si>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</si>
  <si>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</si>
  <si>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</si>
  <si>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</si>
  <si>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</si>
  <si>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</si>
  <si>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</si>
  <si>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</si>
  <si>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</si>
  <si>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</si>
  <si>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</si>
  <si>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</si>
  <si>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</si>
  <si>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</si>
  <si>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</si>
  <si>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</si>
  <si>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</si>
  <si>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</si>
  <si>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</si>
  <si>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</si>
  <si>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</si>
  <si>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</si>
  <si>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</si>
  <si>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</si>
  <si>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</si>
  <si>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</si>
  <si>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</si>
  <si>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</si>
  <si>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</si>
  <si>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</si>
  <si>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</si>
  <si>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</si>
  <si>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</si>
  <si>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</si>
  <si>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</si>
  <si>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</si>
  <si>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</si>
  <si>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</si>
  <si>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</si>
  <si>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</si>
  <si>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</si>
  <si>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</si>
  <si>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</si>
  <si>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</si>
  <si>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</si>
  <si>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</si>
  <si>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</si>
  <si>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</si>
  <si>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</si>
  <si>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</si>
  <si>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</si>
  <si>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</si>
  <si>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</si>
  <si>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</si>
  <si>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</si>
  <si>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</si>
  <si>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</si>
  <si>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</si>
  <si>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</si>
  <si>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</si>
  <si>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</si>
  <si>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</si>
  <si>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</si>
  <si>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</si>
  <si>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</si>
  <si>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</si>
  <si>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</si>
  <si>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</si>
  <si>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</si>
  <si>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</si>
  <si>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</si>
  <si>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</si>
  <si>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</si>
  <si>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</si>
  <si>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</si>
  <si>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</si>
  <si>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</si>
  <si>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</si>
  <si>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</si>
  <si>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</si>
  <si>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</si>
  <si>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</si>
  <si>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</si>
  <si>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</si>
  <si>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</si>
  <si>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</si>
  <si>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</si>
  <si>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</si>
  <si>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</si>
  <si>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</si>
  <si>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</si>
  <si>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</si>
  <si>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</si>
  <si>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</si>
  <si>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</si>
  <si>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</si>
  <si>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</si>
  <si>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</si>
  <si>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</si>
  <si>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</si>
  <si>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</si>
  <si>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</si>
  <si>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</si>
  <si>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</si>
  <si>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</si>
  <si>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</si>
  <si>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</si>
  <si>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</si>
  <si>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</si>
  <si>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</si>
  <si>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</si>
  <si>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</si>
  <si>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</si>
  <si>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</si>
  <si>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</si>
  <si>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</si>
  <si>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</si>
  <si>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</si>
  <si>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</si>
  <si>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</si>
  <si>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</si>
  <si>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</si>
  <si>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</si>
  <si>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</si>
  <si>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</si>
  <si>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</si>
  <si>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</si>
  <si>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</si>
  <si>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</si>
  <si>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</si>
  <si>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</si>
  <si>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</si>
  <si>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</si>
  <si>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</si>
  <si>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</si>
  <si>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</si>
  <si>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</si>
  <si>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</si>
  <si>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</si>
  <si>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</si>
  <si>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</si>
  <si>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</si>
  <si>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</si>
  <si>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</si>
  <si>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</si>
  <si>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</si>
  <si>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</si>
  <si>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</si>
  <si>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</si>
  <si>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</si>
  <si>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</si>
  <si>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</si>
  <si>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</si>
  <si>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</si>
  <si>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</si>
  <si>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</si>
  <si>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</si>
  <si>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</si>
  <si>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</si>
  <si>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</si>
  <si>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</si>
  <si>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</si>
  <si>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</si>
  <si>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</si>
  <si>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</si>
  <si>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</si>
  <si>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</si>
  <si>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</si>
  <si>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</si>
  <si>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</si>
  <si>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</si>
  <si>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</si>
  <si>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</si>
  <si>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</si>
  <si>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</si>
  <si>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</si>
  <si>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</si>
  <si>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</si>
  <si>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</si>
  <si>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</si>
  <si>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</si>
  <si>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</si>
  <si>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</si>
  <si>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</si>
  <si>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</si>
  <si>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</si>
  <si>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</si>
  <si>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</si>
  <si>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</si>
  <si>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</si>
  <si>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</si>
  <si>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</si>
  <si>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</si>
  <si>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</si>
  <si>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</si>
  <si>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</si>
  <si>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</si>
  <si>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</si>
  <si>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</si>
  <si>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</si>
  <si>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</si>
  <si>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</si>
  <si>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</si>
  <si>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</si>
  <si>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</si>
  <si>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</si>
  <si>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</si>
  <si>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</si>
  <si>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</si>
  <si>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</si>
  <si>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</si>
  <si>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</si>
  <si>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</si>
  <si>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</si>
  <si>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</si>
  <si>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</si>
  <si>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</si>
  <si>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</si>
  <si>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</si>
  <si>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</si>
  <si>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</si>
  <si>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</si>
  <si>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</si>
  <si>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</si>
  <si>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</si>
  <si>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</si>
  <si>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</si>
  <si>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</si>
  <si>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</si>
  <si>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</si>
  <si>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</si>
  <si>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</si>
  <si>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</si>
  <si>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</si>
  <si>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</si>
  <si>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</si>
  <si>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</si>
  <si>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</si>
  <si>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</si>
  <si>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</si>
  <si>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</si>
  <si>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</si>
  <si>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</si>
  <si>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</si>
  <si>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</si>
  <si>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</si>
  <si>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</si>
  <si>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</si>
  <si>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</si>
  <si>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</si>
  <si>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</si>
  <si>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</si>
  <si>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</si>
  <si>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</si>
  <si>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</si>
  <si>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</si>
  <si>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</si>
  <si>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</si>
  <si>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</si>
  <si>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</si>
  <si>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</si>
  <si>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</si>
  <si>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</si>
  <si>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</si>
  <si>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</si>
  <si>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</si>
  <si>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</si>
  <si>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</si>
  <si>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</si>
  <si>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</si>
  <si>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</si>
  <si>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</si>
  <si>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</si>
  <si>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</si>
  <si>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</si>
  <si>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</si>
  <si>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</si>
  <si>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</si>
  <si>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</si>
  <si>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</si>
  <si>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</si>
  <si>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</si>
  <si>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</si>
  <si>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</si>
  <si>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</si>
  <si>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</si>
  <si>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</si>
  <si>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</si>
  <si>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</si>
  <si>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</si>
  <si>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</si>
  <si>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</si>
  <si>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</si>
  <si>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</si>
  <si>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</si>
  <si>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</si>
  <si>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</si>
  <si>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</si>
  <si>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</si>
  <si>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</si>
  <si>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</si>
  <si>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</si>
  <si>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</si>
  <si>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</si>
  <si>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</si>
  <si>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</si>
  <si>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</si>
  <si>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</si>
  <si>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</si>
  <si>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</si>
  <si>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</si>
  <si>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</si>
  <si>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</si>
  <si>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</si>
  <si>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</si>
  <si>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</si>
  <si>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</si>
  <si>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</si>
  <si>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</si>
  <si>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</si>
  <si>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</si>
  <si>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</si>
  <si>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</si>
  <si>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</si>
  <si>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</si>
  <si>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</si>
  <si>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</si>
  <si>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</si>
  <si>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</si>
  <si>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</si>
  <si>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</si>
  <si>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</si>
  <si>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</si>
  <si>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</si>
  <si>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</si>
  <si>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</si>
  <si>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</si>
  <si>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</si>
  <si>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</si>
  <si>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</si>
  <si>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</si>
  <si>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</si>
  <si>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</si>
  <si>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</si>
  <si>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</si>
  <si>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</si>
  <si>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</si>
  <si>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</si>
  <si>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</si>
  <si>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</si>
  <si>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</si>
  <si>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</si>
  <si>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</si>
  <si>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</si>
  <si>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</si>
  <si>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</si>
  <si>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</si>
  <si>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</si>
  <si>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</si>
  <si>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</si>
  <si>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</si>
  <si>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</si>
  <si>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</si>
  <si>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</si>
  <si>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</si>
  <si>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</si>
  <si>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</si>
  <si>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</si>
  <si>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</si>
  <si>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</si>
  <si>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</si>
  <si>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</si>
  <si>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</si>
  <si>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</si>
  <si>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</si>
  <si>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</si>
  <si>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</si>
  <si>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</si>
  <si>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</si>
  <si>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</si>
  <si>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</si>
  <si>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</si>
  <si>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</si>
  <si>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</si>
  <si>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</si>
  <si>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</si>
  <si>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</si>
  <si>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</si>
  <si>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</si>
  <si>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</si>
  <si>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</si>
  <si>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</si>
  <si>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</si>
  <si>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</si>
  <si>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</si>
  <si>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</si>
  <si>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</si>
  <si>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</si>
  <si>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</si>
  <si>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</si>
  <si>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</si>
  <si>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</si>
  <si>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</si>
  <si>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</si>
  <si>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</si>
  <si>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</si>
  <si>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</si>
  <si>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</si>
  <si>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</si>
  <si>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</si>
  <si>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</si>
  <si>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</si>
  <si>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</si>
  <si>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</si>
  <si>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</si>
  <si>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</si>
  <si>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</si>
  <si>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</si>
  <si>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</si>
  <si>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</si>
  <si>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</si>
  <si>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</si>
  <si>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</si>
  <si>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</si>
  <si>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</si>
  <si>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</si>
  <si>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</si>
  <si>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</si>
  <si>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</si>
  <si>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</si>
  <si>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</si>
  <si>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</si>
  <si>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</si>
  <si>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</si>
  <si>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</si>
  <si>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</si>
  <si>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</si>
  <si>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</si>
  <si>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</si>
  <si>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</si>
  <si>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</si>
  <si>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</si>
  <si>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</si>
  <si>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</si>
  <si>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</si>
  <si>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</si>
  <si>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</si>
  <si>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</si>
  <si>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</si>
  <si>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</si>
  <si>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</si>
  <si>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</si>
  <si>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</si>
  <si>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</si>
  <si>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</si>
  <si>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</si>
  <si>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</si>
  <si>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</si>
  <si>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</si>
  <si>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</si>
  <si>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</si>
  <si>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</si>
  <si>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</si>
  <si>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</si>
  <si>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</si>
  <si>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</si>
  <si>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</si>
  <si>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</si>
  <si>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</si>
  <si>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</si>
  <si>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</si>
  <si>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</si>
  <si>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</si>
  <si>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</si>
  <si>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</si>
  <si>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</si>
  <si>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</si>
  <si>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</si>
  <si>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</si>
  <si>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</si>
  <si>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</si>
  <si>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</si>
  <si>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</si>
  <si>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</si>
  <si>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</si>
  <si>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</si>
  <si>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</si>
  <si>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</si>
  <si>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</si>
  <si>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</si>
  <si>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</si>
  <si>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</si>
  <si>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</si>
  <si>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</si>
  <si>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</si>
  <si>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</si>
  <si>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</si>
  <si>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</si>
  <si>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</si>
  <si>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</si>
  <si>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</si>
  <si>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</si>
  <si>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</si>
  <si>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</si>
  <si>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</si>
  <si>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</si>
  <si>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</si>
  <si>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</si>
  <si>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</si>
  <si>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</si>
  <si>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</si>
  <si>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</si>
  <si>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</si>
  <si>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</si>
  <si>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</si>
  <si>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</si>
  <si>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</si>
  <si>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</si>
  <si>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</si>
  <si>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</si>
  <si>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</si>
  <si>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</si>
  <si>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</si>
  <si>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</si>
  <si>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</si>
  <si>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</si>
  <si>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</si>
  <si>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</si>
  <si>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</si>
  <si>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</si>
  <si>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</si>
  <si>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</si>
  <si>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</si>
  <si>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</si>
  <si>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</si>
  <si>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</si>
  <si>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</si>
  <si>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</si>
  <si>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</si>
  <si>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</si>
  <si>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</si>
  <si>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</si>
  <si>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</si>
  <si>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</si>
  <si>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</si>
  <si>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</si>
  <si>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</si>
  <si>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</si>
  <si>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</si>
  <si>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</si>
  <si>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</si>
  <si>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</si>
  <si>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</si>
  <si>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</si>
  <si>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</si>
  <si>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</si>
  <si>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</si>
  <si>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</si>
  <si>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</si>
  <si>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</si>
  <si>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</si>
  <si>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</si>
  <si>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</si>
  <si>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</si>
  <si>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</si>
  <si>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</si>
  <si>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</si>
  <si>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</si>
  <si>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</si>
  <si>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</si>
  <si>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</si>
  <si>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</si>
  <si>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</si>
  <si>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</si>
  <si>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</si>
  <si>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</si>
  <si>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</si>
  <si>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</si>
  <si>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</si>
  <si>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</si>
  <si>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</si>
  <si>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</si>
  <si>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</si>
  <si>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</si>
  <si>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</si>
  <si>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</si>
  <si>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</si>
  <si>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</si>
  <si>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</si>
  <si>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</si>
  <si>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</si>
  <si>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</si>
  <si>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</si>
  <si>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</si>
  <si>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</si>
  <si>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</si>
  <si>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</si>
  <si>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</si>
  <si>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</si>
  <si>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</si>
  <si>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</si>
  <si>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</si>
  <si>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</si>
  <si>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</si>
  <si>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</si>
  <si>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</si>
  <si>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</si>
  <si>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</si>
  <si>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</si>
  <si>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</si>
  <si>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</si>
  <si>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</si>
  <si>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</si>
  <si>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</si>
  <si>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</si>
  <si>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</si>
  <si>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</si>
  <si>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</si>
  <si>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</si>
  <si>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</si>
  <si>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</si>
  <si>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</si>
  <si>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</si>
  <si>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</si>
  <si>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</si>
  <si>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</si>
  <si>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</si>
  <si>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</si>
  <si>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</si>
  <si>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</si>
  <si>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</si>
  <si>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</si>
  <si>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</si>
  <si>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</si>
  <si>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</si>
  <si>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</si>
  <si>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</si>
  <si>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</si>
  <si>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</si>
  <si>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</si>
  <si>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</si>
  <si>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</si>
  <si>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</si>
  <si>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</si>
  <si>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</si>
  <si>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</si>
  <si>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</si>
  <si>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</si>
  <si>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</si>
  <si>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</si>
  <si>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</si>
  <si>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</si>
  <si>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</si>
  <si>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</si>
  <si>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</si>
  <si>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</si>
  <si>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</si>
  <si>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</si>
  <si>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</si>
  <si>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</si>
  <si>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</si>
  <si>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</si>
  <si>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</si>
  <si>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</si>
  <si>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</si>
  <si>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</si>
  <si>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</si>
  <si>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</si>
  <si>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</si>
  <si>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</si>
  <si>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</si>
  <si>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</si>
  <si>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</si>
  <si>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</si>
  <si>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</si>
  <si>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</si>
  <si>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</si>
  <si>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</si>
  <si>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</si>
  <si>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</si>
  <si>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</si>
  <si>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</si>
  <si>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</si>
  <si>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</si>
  <si>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</si>
  <si>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</si>
  <si>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</si>
  <si>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</si>
  <si>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</si>
  <si>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</si>
  <si>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</si>
  <si>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</si>
  <si>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</si>
  <si>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</si>
  <si>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</si>
  <si>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</si>
  <si>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</si>
  <si>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</si>
  <si>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</si>
  <si>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</si>
  <si>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</si>
  <si>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</si>
  <si>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</si>
  <si>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</si>
  <si>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</si>
  <si>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</si>
  <si>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</si>
  <si>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</si>
  <si>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</si>
  <si>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</si>
  <si>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</si>
  <si>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</si>
  <si>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</si>
  <si>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</si>
  <si>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</si>
  <si>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</si>
  <si>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</si>
  <si>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</si>
  <si>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</si>
  <si>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</si>
  <si>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</si>
  <si>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</si>
  <si>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</si>
  <si>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</si>
  <si>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</si>
  <si>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</si>
  <si>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</si>
  <si>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</si>
  <si>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</si>
  <si>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</si>
  <si>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</si>
  <si>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</si>
  <si>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</si>
  <si>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</si>
  <si>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</si>
  <si>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</si>
  <si>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</si>
  <si>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</si>
  <si>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</si>
  <si>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</si>
  <si>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</si>
  <si>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</si>
  <si>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</si>
  <si>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</si>
  <si>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</si>
  <si>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</si>
  <si>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</si>
  <si>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</si>
  <si>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</si>
  <si>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</si>
  <si>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</si>
  <si>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</si>
  <si>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</si>
  <si>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</si>
  <si>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</si>
  <si>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</si>
  <si>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</si>
  <si>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</si>
  <si>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</si>
  <si>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</si>
  <si>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</si>
  <si>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</si>
  <si>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</si>
  <si>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</si>
  <si>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</si>
  <si>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</si>
  <si>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</si>
  <si>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</si>
  <si>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</si>
  <si>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</si>
  <si>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</si>
  <si>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</si>
  <si>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</si>
  <si>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</si>
  <si>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</si>
  <si>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</si>
  <si>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</si>
  <si>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</si>
  <si>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</si>
  <si>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</si>
  <si>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</si>
  <si>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</si>
  <si>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</si>
  <si>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</si>
  <si>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</si>
  <si>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</si>
  <si>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</si>
  <si>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</si>
  <si>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</si>
  <si>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</si>
  <si>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</si>
  <si>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</si>
  <si>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</si>
  <si>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</si>
  <si>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</si>
  <si>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</si>
  <si>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</si>
  <si>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</si>
  <si>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</si>
  <si>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</si>
  <si>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</si>
  <si>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</si>
  <si>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</si>
  <si>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</si>
  <si>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</si>
  <si>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</si>
  <si>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</si>
  <si>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</si>
  <si>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</si>
  <si>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</si>
  <si>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</si>
  <si>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</si>
  <si>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</si>
  <si>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</si>
  <si>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</si>
  <si>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</si>
  <si>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</si>
  <si>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</si>
  <si>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</si>
  <si>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</si>
  <si>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</si>
  <si>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</si>
  <si>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</si>
  <si>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</si>
  <si>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</si>
  <si>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</si>
  <si>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</si>
  <si>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</si>
  <si>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</si>
  <si>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</si>
  <si>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</si>
  <si>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</si>
  <si>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</si>
  <si>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</si>
  <si>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</si>
  <si>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</si>
  <si>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</si>
  <si>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</si>
  <si>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</si>
  <si>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</si>
  <si>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</si>
  <si>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</si>
  <si>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</si>
  <si>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</si>
  <si>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</si>
  <si>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</si>
  <si>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</si>
  <si>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</si>
  <si>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</si>
  <si>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</si>
  <si>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</si>
  <si>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</si>
  <si>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</si>
  <si>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</si>
  <si>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</si>
  <si>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</si>
  <si>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</si>
  <si>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</si>
  <si>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</si>
  <si>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</si>
  <si>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</si>
  <si>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</si>
  <si>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</si>
  <si>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</si>
  <si>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</si>
  <si>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</si>
  <si>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</si>
  <si>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</si>
  <si>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</si>
  <si>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</si>
  <si>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</si>
  <si>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</si>
  <si>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</si>
  <si>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</si>
  <si>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</si>
  <si>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</si>
  <si>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</si>
  <si>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</si>
  <si>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</si>
  <si>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</si>
  <si>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</si>
  <si>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</si>
  <si>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</si>
  <si>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</si>
  <si>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</si>
  <si>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</si>
  <si>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</si>
  <si>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</si>
  <si>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</si>
  <si>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</si>
  <si>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</si>
  <si>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</si>
  <si>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</si>
  <si>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</si>
  <si>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</si>
  <si>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</si>
  <si>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</si>
  <si>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</si>
  <si>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</si>
  <si>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</si>
  <si>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</si>
  <si>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</si>
  <si>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</si>
  <si>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</si>
  <si>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</si>
  <si>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</si>
  <si>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</si>
  <si>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</si>
  <si>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</si>
  <si>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</si>
  <si>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</si>
  <si>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</si>
  <si>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</si>
  <si>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</si>
  <si>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</si>
  <si>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</si>
  <si>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</si>
  <si>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</si>
  <si>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</si>
  <si>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</si>
  <si>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</si>
  <si>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</si>
  <si>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</si>
  <si>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</si>
  <si>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</si>
  <si>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</si>
  <si>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</si>
  <si>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</si>
  <si>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</si>
  <si>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</si>
  <si>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</si>
  <si>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</si>
  <si>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</si>
  <si>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</si>
  <si>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</si>
  <si>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</si>
  <si>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</si>
  <si>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</si>
  <si>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</si>
  <si>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</si>
  <si>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</si>
  <si>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</si>
  <si>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</si>
  <si>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</si>
  <si>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</si>
  <si>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</si>
  <si>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</si>
  <si>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</si>
  <si>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</si>
  <si>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</si>
  <si>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</si>
  <si>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</si>
  <si>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</si>
  <si>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</si>
  <si>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</si>
  <si>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</si>
  <si>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</si>
  <si>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</si>
  <si>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</si>
  <si>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</si>
  <si>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</si>
  <si>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</si>
  <si>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</si>
  <si>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</si>
  <si>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</si>
  <si>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</si>
  <si>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</si>
  <si>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</si>
  <si>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</si>
  <si>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</si>
  <si>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</si>
  <si>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</si>
  <si>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</si>
  <si>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</si>
  <si>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</si>
  <si>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</si>
  <si>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</si>
  <si>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</si>
  <si>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</si>
  <si>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</si>
  <si>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</si>
  <si>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</si>
  <si>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</si>
  <si>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</si>
  <si>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</si>
  <si>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</si>
  <si>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</si>
  <si>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</si>
  <si>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</si>
  <si>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</si>
  <si>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</si>
  <si>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</si>
  <si>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</si>
  <si>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</si>
  <si>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</si>
  <si>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</si>
  <si>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</si>
  <si>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</si>
  <si>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</si>
  <si>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</si>
  <si>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</si>
  <si>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</si>
  <si>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</si>
  <si>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</si>
  <si>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</si>
  <si>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</si>
  <si>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</si>
  <si>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</si>
  <si>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</si>
  <si>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</si>
  <si>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</si>
  <si>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</si>
  <si>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</si>
  <si>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</si>
  <si>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</si>
  <si>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</si>
  <si>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</si>
  <si>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</si>
  <si>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</si>
  <si>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</si>
  <si>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</si>
  <si>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</si>
  <si>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</si>
  <si>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</si>
  <si>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</si>
  <si>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</si>
  <si>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</si>
  <si>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</si>
  <si>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</si>
  <si>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</si>
  <si>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</si>
  <si>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</si>
  <si>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</si>
  <si>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</si>
  <si>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</si>
  <si>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</si>
  <si>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</si>
  <si>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</si>
  <si>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</si>
  <si>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</si>
  <si>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</si>
  <si>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</si>
  <si>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</si>
  <si>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</si>
  <si>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</si>
  <si>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</si>
  <si>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</si>
  <si>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</si>
  <si>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</si>
  <si>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</si>
  <si>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</si>
  <si>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</si>
  <si>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</si>
  <si>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</si>
  <si>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</si>
  <si>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</si>
  <si>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</si>
  <si>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</si>
  <si>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</si>
  <si>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</si>
  <si>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</si>
  <si>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</si>
  <si>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</si>
  <si>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</si>
  <si>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</si>
  <si>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</si>
  <si>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</si>
  <si>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</si>
  <si>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</si>
  <si>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</si>
  <si>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</si>
  <si>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</si>
  <si>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</si>
  <si>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</si>
  <si>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</si>
  <si>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</si>
  <si>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</si>
  <si>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</si>
  <si>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</si>
  <si>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</si>
  <si>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</si>
  <si>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</si>
  <si>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</si>
  <si>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</si>
  <si>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</si>
  <si>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</si>
  <si>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</si>
  <si>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</si>
  <si>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</si>
  <si>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</si>
  <si>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</si>
  <si>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</si>
  <si>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</si>
  <si>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</si>
  <si>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</si>
  <si>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</si>
  <si>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</si>
  <si>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</si>
  <si>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</si>
  <si>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</si>
  <si>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</si>
  <si>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</si>
  <si>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</si>
  <si>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</si>
  <si>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</si>
  <si>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</si>
  <si>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</si>
  <si>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</si>
  <si>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</si>
  <si>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</si>
  <si>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</si>
  <si>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</si>
  <si>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</si>
  <si>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</si>
  <si>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</si>
  <si>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</si>
  <si>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</si>
  <si>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</si>
  <si>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</si>
  <si>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</si>
  <si>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</si>
  <si>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</si>
  <si>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</si>
  <si>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</si>
  <si>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</si>
  <si>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</si>
  <si>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</si>
  <si>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</si>
  <si>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</si>
  <si>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</si>
  <si>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</si>
  <si>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</si>
  <si>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</si>
  <si>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</si>
  <si>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</si>
  <si>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</si>
  <si>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</si>
  <si>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</si>
  <si>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</si>
  <si>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</si>
  <si>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</si>
  <si>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</si>
  <si>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</si>
  <si>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</si>
  <si>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</si>
  <si>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</si>
  <si>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</si>
  <si>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</si>
  <si>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</si>
  <si>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</si>
  <si>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</si>
  <si>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</si>
  <si>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</si>
  <si>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</si>
  <si>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</si>
  <si>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</si>
  <si>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</si>
  <si>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</si>
  <si>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</si>
  <si>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</si>
  <si>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</si>
  <si>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</si>
  <si>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</si>
  <si>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</si>
  <si>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</si>
  <si>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</si>
  <si>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</si>
  <si>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</si>
  <si>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</si>
  <si>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</si>
  <si>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</si>
  <si>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</si>
  <si>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</si>
  <si>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</si>
  <si>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</si>
  <si>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</si>
  <si>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</si>
  <si>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</si>
  <si>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</si>
  <si>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</si>
  <si>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</si>
  <si>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</si>
  <si>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</si>
  <si>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</si>
  <si>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</si>
  <si>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</si>
  <si>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</si>
  <si>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</si>
  <si>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</si>
  <si>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</si>
  <si>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</si>
  <si>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</si>
  <si>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</si>
  <si>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</si>
  <si>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</si>
  <si>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</si>
  <si>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</si>
  <si>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</si>
  <si>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</si>
  <si>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</si>
  <si>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</si>
  <si>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</si>
  <si>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</si>
  <si>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</si>
  <si>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</si>
  <si>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</si>
  <si>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</si>
  <si>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</si>
  <si>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</si>
  <si>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</si>
  <si>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</si>
  <si>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</si>
  <si>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</si>
  <si>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</si>
  <si>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</si>
  <si>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</si>
  <si>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</si>
  <si>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</si>
  <si>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</si>
  <si>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</si>
  <si>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</si>
  <si>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</si>
  <si>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</si>
  <si>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</si>
  <si>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</si>
  <si>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</si>
  <si>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</si>
  <si>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</si>
  <si>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</si>
  <si>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</si>
  <si>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</si>
  <si>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</si>
  <si>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</si>
  <si>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</si>
  <si>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</si>
  <si>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</si>
  <si>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</si>
  <si>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</si>
  <si>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</si>
  <si>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</si>
  <si>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</si>
  <si>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</si>
  <si>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</si>
  <si>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</si>
  <si>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</si>
  <si>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</si>
  <si>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</si>
  <si>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</si>
  <si>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</si>
  <si>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</si>
  <si>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</si>
  <si>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</si>
  <si>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</si>
  <si>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</si>
  <si>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</si>
  <si>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</si>
  <si>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</si>
  <si>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</si>
  <si>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</si>
  <si>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</si>
  <si>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</si>
  <si>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</si>
  <si>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</si>
  <si>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</si>
  <si>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</si>
  <si>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</si>
  <si>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</si>
  <si>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</si>
  <si>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</si>
  <si>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</si>
  <si>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</si>
  <si>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</si>
  <si>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</si>
  <si>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</si>
  <si>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</si>
  <si>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</si>
  <si>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</si>
  <si>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</si>
  <si>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</si>
  <si>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</si>
  <si>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</si>
  <si>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</si>
  <si>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</si>
  <si>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</si>
  <si>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</si>
  <si>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</si>
  <si>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</si>
  <si>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</si>
  <si>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</si>
  <si>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</si>
  <si>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</si>
  <si>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</si>
  <si>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</si>
  <si>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</si>
  <si>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</si>
  <si>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</si>
  <si>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</si>
  <si>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</si>
  <si>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</si>
  <si>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</si>
  <si>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</si>
  <si>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</si>
  <si>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</si>
  <si>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</si>
  <si>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</si>
  <si>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</si>
  <si>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</si>
  <si>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</si>
  <si>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</si>
  <si>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</si>
  <si>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</si>
  <si>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</si>
  <si>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</si>
  <si>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</si>
  <si>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</si>
  <si>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</si>
  <si>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</si>
  <si>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</si>
  <si>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</si>
  <si>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</si>
  <si>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</si>
  <si>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</si>
  <si>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</si>
  <si>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</si>
  <si>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</si>
  <si>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</si>
  <si>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</si>
  <si>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</si>
  <si>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</si>
  <si>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</si>
  <si>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</si>
  <si>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</si>
  <si>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</si>
  <si>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</si>
  <si>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</si>
  <si>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</si>
  <si>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</si>
  <si>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</si>
  <si>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</si>
  <si>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</si>
  <si>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</si>
  <si>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</si>
  <si>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</si>
  <si>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</si>
  <si>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</si>
  <si>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</si>
  <si>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</si>
  <si>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</si>
  <si>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</si>
  <si>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</si>
  <si>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</si>
  <si>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</si>
  <si>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</si>
  <si>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</si>
  <si>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</si>
  <si>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</si>
  <si>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</si>
  <si>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</si>
  <si>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</si>
  <si>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</si>
  <si>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</si>
  <si>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</si>
  <si>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</si>
  <si>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</si>
  <si>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</si>
  <si>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</si>
  <si>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</si>
  <si>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</si>
  <si>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</si>
  <si>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</si>
  <si>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</si>
  <si>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</si>
  <si>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</si>
  <si>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</si>
  <si>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</si>
  <si>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</si>
  <si>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</si>
  <si>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</si>
  <si>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</si>
  <si>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</si>
  <si>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</si>
  <si>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</si>
  <si>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</si>
  <si>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</si>
  <si>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</si>
  <si>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</si>
  <si>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</si>
  <si>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</si>
  <si>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</si>
  <si>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</si>
  <si>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</si>
  <si>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</si>
  <si>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</si>
  <si>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</si>
  <si>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</si>
  <si>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</si>
  <si>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</si>
  <si>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</si>
  <si>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</si>
  <si>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</si>
  <si>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</si>
  <si>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</si>
  <si>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</si>
  <si>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</si>
  <si>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</si>
  <si>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</si>
  <si>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</si>
  <si>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</si>
  <si>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</si>
  <si>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</si>
  <si>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</si>
  <si>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</si>
  <si>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</si>
  <si>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</si>
  <si>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</si>
  <si>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</si>
  <si>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</si>
  <si>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</si>
  <si>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</si>
  <si>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</si>
  <si>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</si>
  <si>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</si>
  <si>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</si>
  <si>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</si>
  <si>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</si>
  <si>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</si>
  <si>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</si>
  <si>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</si>
  <si>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</si>
  <si>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</si>
  <si>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</si>
  <si>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</si>
  <si>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</si>
  <si>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</si>
  <si>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</si>
  <si>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</si>
  <si>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</si>
  <si>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</si>
  <si>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</si>
  <si>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</si>
  <si>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</si>
  <si>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</si>
  <si>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</si>
  <si>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</si>
  <si>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</si>
  <si>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</si>
  <si>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</si>
  <si>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</si>
  <si>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</si>
  <si>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</si>
  <si>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</si>
  <si>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</si>
  <si>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</si>
  <si>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</si>
  <si>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</si>
  <si>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</si>
  <si>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</si>
  <si>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</si>
  <si>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</si>
  <si>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</si>
  <si>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</si>
  <si>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</si>
  <si>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</si>
  <si>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</si>
  <si>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</si>
  <si>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</si>
  <si>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</si>
  <si>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</si>
  <si>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</si>
  <si>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</si>
  <si>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</si>
  <si>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</si>
  <si>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</si>
  <si>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</si>
  <si>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</si>
  <si>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</si>
  <si>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</si>
  <si>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</si>
  <si>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</si>
  <si>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</si>
  <si>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</si>
  <si>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</si>
  <si>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</si>
  <si>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</si>
  <si>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</si>
  <si>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</si>
  <si>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</si>
  <si>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</si>
  <si>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</si>
  <si>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</si>
  <si>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</si>
  <si>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</si>
  <si>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</si>
  <si>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</si>
  <si>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</si>
  <si>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</si>
  <si>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</si>
  <si>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</si>
  <si>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</si>
  <si>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</si>
  <si>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</si>
  <si>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</si>
  <si>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</si>
  <si>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</si>
  <si>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</si>
  <si>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</si>
  <si>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</si>
  <si>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</si>
  <si>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</si>
  <si>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</si>
  <si>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</si>
  <si>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</si>
  <si>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</si>
  <si>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</si>
  <si>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</si>
  <si>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</si>
  <si>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</si>
  <si>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</si>
  <si>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</si>
  <si>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</si>
  <si>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</si>
  <si>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</si>
  <si>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</si>
  <si>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</si>
  <si>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</si>
  <si>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</si>
  <si>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</si>
  <si>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</si>
  <si>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</si>
  <si>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</si>
  <si>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</si>
  <si>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</si>
  <si>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</si>
  <si>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</si>
  <si>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</si>
  <si>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</si>
  <si>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</si>
  <si>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</si>
  <si>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</si>
  <si>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</si>
  <si>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</si>
  <si>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</si>
  <si>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</si>
  <si>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</si>
  <si>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</si>
  <si>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</si>
  <si>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</si>
  <si>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</si>
  <si>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</si>
  <si>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</si>
  <si>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</si>
  <si>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</si>
  <si>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</si>
  <si>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</si>
  <si>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</si>
  <si>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</si>
  <si>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</si>
  <si>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</si>
  <si>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</si>
  <si>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</si>
  <si>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</si>
  <si>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</si>
  <si>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</si>
  <si>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</si>
  <si>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</si>
  <si>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</si>
  <si>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</si>
  <si>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</si>
  <si>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</si>
  <si>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</si>
  <si>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</si>
  <si>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</si>
  <si>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</si>
  <si>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</si>
  <si>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</si>
  <si>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</si>
  <si>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</si>
  <si>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</si>
  <si>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</si>
  <si>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</si>
  <si>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</si>
  <si>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</si>
  <si>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</si>
  <si>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</si>
  <si>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</si>
  <si>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</si>
  <si>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</si>
  <si>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</si>
  <si>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</si>
  <si>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</si>
  <si>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</si>
  <si>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</si>
  <si>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</si>
  <si>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</si>
  <si>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</si>
  <si>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</si>
  <si>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</si>
  <si>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</si>
  <si>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</si>
  <si>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</si>
  <si>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</si>
  <si>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</si>
  <si>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</si>
  <si>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</si>
  <si>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</si>
  <si>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</si>
  <si>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</si>
  <si>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</si>
  <si>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</si>
  <si>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</si>
  <si>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</si>
  <si>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</si>
  <si>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</si>
  <si>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</si>
  <si>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</si>
  <si>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</si>
  <si>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</si>
  <si>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</si>
  <si>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</si>
  <si>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</si>
  <si>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</si>
  <si>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</si>
  <si>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</si>
  <si>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</si>
  <si>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</si>
  <si>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</si>
  <si>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</si>
  <si>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</si>
  <si>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</si>
  <si>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</si>
  <si>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</si>
  <si>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</si>
  <si>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</si>
  <si>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</si>
  <si>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</si>
  <si>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</si>
  <si>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</si>
  <si>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</si>
  <si>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</si>
  <si>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</si>
  <si>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</si>
  <si>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</si>
  <si>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</si>
  <si>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</si>
  <si>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</si>
  <si>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</si>
  <si>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</si>
  <si>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</si>
  <si>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</si>
  <si>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</si>
  <si>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</si>
  <si>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</si>
  <si>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</si>
  <si>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</si>
  <si>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</si>
  <si>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</si>
  <si>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</si>
  <si>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</si>
  <si>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</si>
  <si>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</si>
  <si>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</si>
  <si>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</si>
  <si>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</si>
  <si>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</si>
  <si>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</si>
  <si>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</si>
  <si>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</si>
  <si>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</si>
  <si>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</si>
  <si>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</si>
  <si>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</si>
  <si>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</si>
  <si>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</si>
  <si>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</si>
  <si>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</si>
  <si>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</si>
  <si>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</si>
  <si>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</si>
  <si>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</si>
  <si>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</si>
  <si>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</si>
  <si>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</si>
  <si>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</si>
  <si>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</si>
  <si>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</si>
  <si>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</si>
  <si>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</si>
  <si>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</si>
  <si>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</si>
  <si>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</si>
  <si>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</si>
  <si>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</si>
  <si>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</si>
  <si>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</si>
  <si>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</si>
  <si>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</si>
  <si>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</si>
  <si>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</si>
  <si>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</si>
  <si>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</si>
  <si>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</si>
  <si>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</si>
  <si>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</si>
  <si>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</si>
  <si>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</si>
  <si>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</si>
  <si>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</si>
  <si>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</si>
  <si>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</si>
  <si>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</si>
  <si>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</si>
  <si>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</si>
  <si>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</si>
  <si>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</si>
  <si>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</si>
  <si>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</si>
  <si>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</si>
  <si>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</si>
  <si>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</si>
  <si>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</si>
  <si>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</si>
  <si>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</si>
  <si>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</si>
  <si>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</si>
  <si>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</si>
  <si>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</si>
  <si>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</si>
  <si>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</si>
  <si>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</si>
  <si>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</si>
  <si>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</si>
  <si>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</si>
  <si>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</si>
  <si>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</si>
  <si>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</si>
  <si>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</si>
  <si>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</si>
  <si>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</si>
  <si>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</si>
  <si>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</si>
  <si>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</si>
  <si>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</si>
  <si>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</si>
  <si>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</si>
  <si>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</si>
  <si>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</si>
  <si>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</si>
  <si>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</si>
  <si>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</si>
  <si>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</si>
  <si>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</si>
  <si>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</si>
  <si>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</si>
  <si>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</si>
  <si>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</si>
  <si>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</si>
  <si>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</si>
  <si>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</si>
  <si>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</si>
  <si>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</si>
  <si>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</si>
  <si>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</si>
  <si>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</si>
  <si>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</si>
  <si>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</si>
  <si>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</si>
  <si>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</si>
  <si>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</si>
  <si>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</si>
  <si>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</si>
  <si>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</si>
  <si>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</si>
  <si>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</si>
  <si>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</si>
  <si>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</si>
  <si>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</si>
  <si>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</si>
  <si>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</si>
  <si>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</si>
  <si>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</si>
  <si>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</si>
  <si>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</si>
  <si>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</si>
  <si>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</si>
  <si>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</si>
  <si>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</si>
  <si>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</si>
  <si>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</si>
  <si>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</si>
  <si>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</si>
  <si>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</si>
  <si>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</si>
  <si>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</si>
  <si>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</si>
  <si>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</si>
  <si>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</si>
  <si>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</si>
  <si>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</si>
  <si>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</si>
  <si>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</si>
  <si>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</si>
  <si>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</si>
  <si>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</si>
  <si>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</si>
  <si>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</si>
  <si>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</si>
  <si>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</si>
  <si>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</si>
  <si>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</si>
  <si>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</si>
  <si>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</si>
  <si>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</si>
  <si>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</si>
  <si>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</si>
  <si>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</si>
  <si>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</si>
  <si>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</si>
  <si>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</si>
  <si>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</si>
  <si>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</si>
  <si>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</si>
  <si>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</si>
  <si>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</si>
  <si>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</si>
  <si>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</si>
  <si>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</si>
  <si>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</si>
  <si>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</si>
  <si>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</si>
  <si>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</si>
  <si>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</si>
  <si>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</si>
  <si>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</si>
  <si>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</si>
  <si>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</si>
  <si>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</si>
  <si>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</si>
  <si>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</si>
  <si>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</si>
  <si>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</si>
  <si>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</si>
  <si>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</si>
  <si>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</si>
  <si>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</si>
  <si>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</si>
  <si>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</si>
  <si>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</si>
  <si>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</si>
  <si>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</si>
  <si>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</si>
  <si>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</si>
  <si>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</si>
  <si>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</si>
  <si>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</si>
  <si>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</si>
  <si>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</si>
  <si>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</si>
  <si>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</si>
  <si>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</si>
  <si>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</si>
  <si>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</si>
  <si>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</si>
  <si>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</si>
  <si>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</si>
  <si>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</si>
  <si>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</si>
  <si>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</si>
  <si>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</si>
  <si>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</si>
  <si>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</si>
  <si>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</si>
  <si>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</si>
  <si>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</si>
  <si>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</si>
  <si>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</si>
  <si>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</si>
  <si>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</si>
  <si>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</si>
  <si>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</si>
  <si>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</si>
  <si>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</si>
  <si>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</si>
  <si>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</si>
  <si>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</si>
  <si>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</si>
  <si>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</si>
  <si>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</si>
  <si>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</si>
  <si>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</si>
  <si>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</si>
  <si>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</si>
  <si>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</si>
  <si>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</si>
  <si>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</si>
  <si>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</si>
  <si>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</si>
  <si>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</si>
  <si>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</si>
  <si>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</si>
  <si>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</si>
  <si>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</si>
  <si>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</si>
  <si>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</si>
  <si>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</si>
  <si>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</si>
  <si>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</si>
  <si>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</si>
  <si>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</si>
  <si>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</si>
  <si>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</si>
  <si>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</si>
  <si>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</si>
  <si>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</si>
  <si>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</si>
  <si>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</si>
  <si>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</si>
  <si>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</si>
  <si>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</si>
  <si>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</si>
  <si>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</si>
  <si>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</si>
  <si>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</si>
  <si>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</si>
  <si>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</si>
  <si>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</si>
  <si>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</si>
  <si>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</si>
  <si>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</si>
  <si>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</si>
  <si>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</si>
  <si>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</si>
  <si>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</si>
  <si>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</si>
  <si>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</si>
  <si>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</si>
  <si>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</si>
  <si>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</si>
  <si>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</si>
  <si>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</si>
  <si>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</si>
  <si>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</si>
  <si>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</si>
  <si>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</si>
  <si>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</si>
  <si>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</si>
  <si>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</si>
  <si>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</si>
  <si>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</si>
  <si>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</si>
  <si>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</si>
  <si>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</si>
  <si>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</si>
  <si>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</si>
  <si>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</si>
  <si>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</si>
  <si>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</si>
  <si>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</si>
  <si>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</si>
  <si>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</si>
  <si>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</si>
  <si>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</si>
  <si>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</si>
  <si>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</si>
  <si>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</si>
  <si>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</si>
  <si>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</si>
  <si>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</si>
  <si>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</si>
  <si>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</si>
  <si>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</si>
  <si>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</si>
  <si>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</si>
  <si>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</si>
  <si>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</si>
  <si>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</si>
  <si>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</si>
  <si>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</si>
  <si>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</si>
  <si>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</si>
  <si>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</si>
  <si>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</si>
  <si>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</si>
  <si>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</si>
  <si>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</si>
  <si>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</si>
  <si>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</si>
  <si>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</si>
  <si>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</si>
  <si>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</si>
  <si>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</si>
  <si>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</si>
  <si>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</si>
  <si>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</si>
  <si>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</si>
  <si>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</si>
  <si>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</si>
  <si>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</si>
  <si>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</si>
  <si>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</si>
  <si>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</si>
  <si>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</si>
  <si>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</si>
  <si>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</si>
  <si>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</si>
  <si>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</si>
  <si>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</si>
  <si>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</si>
  <si>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</si>
  <si>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</si>
  <si>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</si>
  <si>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</si>
  <si>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</si>
  <si>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</si>
  <si>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</si>
  <si>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</si>
  <si>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</si>
  <si>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</si>
  <si>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</si>
  <si>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</si>
  <si>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</si>
  <si>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</si>
  <si>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</si>
  <si>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</si>
  <si>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</si>
  <si>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</si>
  <si>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</si>
  <si>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</si>
  <si>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</si>
  <si>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</si>
  <si>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</si>
  <si>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</si>
  <si>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</si>
  <si>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</si>
  <si>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</si>
  <si>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</si>
  <si>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</si>
  <si>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</si>
  <si>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</si>
  <si>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</si>
  <si>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</si>
  <si>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</si>
  <si>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</si>
  <si>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</si>
  <si>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</si>
  <si>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</si>
  <si>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</si>
  <si>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</si>
  <si>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</si>
  <si>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</si>
  <si>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</si>
  <si>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</si>
  <si>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</si>
  <si>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</si>
  <si>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</si>
  <si>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</si>
  <si>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</si>
  <si>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</si>
  <si>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</si>
  <si>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</si>
  <si>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</si>
  <si>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</si>
  <si>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</si>
  <si>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</si>
  <si>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</si>
  <si>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</si>
  <si>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</si>
  <si>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</si>
  <si>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</si>
  <si>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</si>
  <si>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</si>
  <si>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</si>
  <si>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</si>
  <si>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</si>
  <si>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</si>
  <si>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</si>
  <si>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</si>
  <si>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</si>
  <si>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</si>
  <si>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</si>
  <si>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</si>
  <si>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</si>
  <si>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</si>
  <si>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</si>
  <si>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</si>
  <si>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</si>
  <si>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</si>
  <si>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</si>
  <si>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</si>
  <si>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</si>
  <si>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</si>
  <si>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</si>
  <si>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</si>
  <si>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</si>
  <si>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</si>
  <si>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</si>
  <si>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</si>
  <si>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</si>
  <si>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</si>
  <si>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</si>
  <si>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</si>
  <si>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</si>
  <si>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</si>
  <si>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</si>
  <si>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</si>
  <si>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</si>
  <si>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</si>
  <si>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</si>
  <si>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</si>
  <si>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</si>
  <si>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</si>
  <si>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</si>
  <si>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</si>
  <si>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</si>
  <si>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</si>
  <si>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</si>
  <si>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</si>
  <si>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</si>
  <si>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</si>
  <si>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</si>
  <si>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</si>
  <si>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</si>
  <si>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</si>
  <si>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</si>
  <si>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</si>
  <si>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</si>
  <si>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</si>
  <si>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</si>
  <si>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</si>
  <si>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</si>
  <si>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</si>
  <si>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</si>
  <si>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</si>
  <si>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</si>
  <si>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</si>
  <si>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</si>
  <si>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</si>
  <si>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</si>
  <si>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</si>
  <si>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</si>
  <si>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</si>
  <si>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</si>
  <si>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</si>
  <si>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</si>
  <si>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</si>
  <si>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</si>
  <si>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</si>
  <si>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</si>
  <si>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</si>
  <si>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</si>
  <si>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</si>
  <si>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</si>
  <si>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</si>
  <si>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</si>
  <si>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</si>
  <si>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</si>
  <si>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</si>
  <si>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</si>
  <si>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</si>
  <si>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</si>
  <si>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</si>
  <si>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</si>
  <si>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</si>
  <si>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</si>
  <si>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</si>
  <si>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</si>
  <si>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</si>
  <si>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</si>
  <si>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</si>
  <si>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</si>
  <si>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</si>
  <si>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</si>
  <si>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</si>
  <si>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</si>
  <si>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</si>
  <si>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</si>
  <si>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</si>
  <si>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</si>
  <si>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</si>
  <si>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</si>
  <si>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</si>
  <si>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</si>
  <si>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</si>
  <si>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</si>
  <si>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</si>
  <si>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</si>
  <si>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</si>
  <si>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</si>
  <si>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</si>
  <si>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</si>
  <si>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</si>
  <si>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</si>
  <si>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</si>
  <si>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</si>
  <si>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</si>
  <si>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</si>
  <si>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</si>
  <si>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</si>
  <si>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</si>
  <si>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</si>
  <si>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</si>
  <si>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</si>
  <si>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</si>
  <si>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</si>
  <si>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</si>
  <si>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</si>
  <si>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</si>
  <si>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</si>
  <si>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</si>
  <si>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</si>
  <si>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</si>
  <si>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</si>
  <si>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</si>
  <si>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</si>
  <si>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</si>
  <si>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</si>
  <si>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</si>
  <si>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</si>
  <si>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</si>
  <si>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</si>
  <si>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</si>
  <si>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</si>
  <si>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</si>
  <si>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</si>
  <si>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</si>
  <si>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</si>
  <si>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</si>
  <si>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</si>
  <si>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</si>
  <si>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</si>
  <si>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</si>
  <si>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</si>
  <si>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</si>
  <si>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</si>
  <si>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</si>
  <si>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</si>
  <si>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</si>
  <si>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</si>
  <si>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</si>
  <si>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</si>
  <si>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</si>
  <si>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</si>
  <si>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</si>
  <si>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</si>
  <si>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</si>
  <si>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</si>
  <si>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</si>
  <si>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</si>
  <si>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</si>
  <si>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</si>
  <si>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</si>
  <si>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</si>
  <si>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</si>
  <si>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</si>
  <si>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</si>
  <si>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</si>
  <si>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</si>
  <si>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</si>
  <si>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</si>
  <si>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</si>
  <si>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</si>
  <si>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</si>
  <si>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</si>
  <si>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</si>
  <si>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</si>
  <si>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</si>
  <si>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</si>
  <si>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</si>
  <si>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</si>
  <si>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</si>
  <si>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</si>
  <si>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</si>
  <si>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</si>
  <si>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</si>
  <si>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</si>
  <si>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</si>
  <si>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</si>
  <si>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</si>
  <si>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</si>
  <si>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</si>
  <si>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</si>
  <si>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</si>
  <si>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</si>
  <si>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</si>
  <si>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</si>
  <si>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</si>
  <si>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</si>
  <si>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</si>
  <si>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</si>
  <si>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</si>
  <si>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</si>
  <si>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</si>
  <si>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</si>
  <si>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</si>
  <si>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</si>
  <si>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</si>
  <si>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</si>
  <si>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</si>
  <si>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</si>
  <si>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</si>
  <si>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</si>
  <si>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</si>
  <si>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</si>
  <si>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</si>
  <si>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</si>
  <si>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</si>
  <si>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</si>
  <si>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</si>
  <si>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</si>
  <si>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</si>
  <si>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</si>
  <si>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</si>
  <si>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</si>
  <si>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</si>
  <si>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</si>
  <si>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</si>
  <si>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</si>
  <si>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</si>
  <si>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</si>
  <si>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</si>
  <si>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</si>
  <si>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</si>
  <si>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</si>
  <si>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</si>
  <si>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</si>
  <si>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</si>
  <si>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</si>
  <si>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</si>
  <si>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</si>
  <si>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</si>
  <si>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</si>
  <si>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</si>
  <si>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</si>
  <si>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</si>
  <si>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</si>
  <si>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</si>
  <si>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</si>
  <si>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</si>
  <si>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</si>
  <si>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</si>
  <si>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</si>
  <si>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</si>
  <si>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</si>
  <si>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</si>
  <si>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</si>
  <si>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</si>
  <si>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</si>
  <si>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</si>
  <si>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</si>
  <si>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</si>
  <si>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</si>
  <si>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</si>
  <si>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</si>
  <si>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</si>
  <si>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</si>
  <si>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</si>
  <si>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</si>
  <si>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</si>
  <si>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</si>
  <si>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</si>
  <si>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</si>
  <si>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</si>
  <si>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</si>
  <si>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</si>
  <si>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</si>
  <si>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</si>
  <si>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</si>
  <si>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</si>
  <si>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</si>
  <si>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</si>
  <si>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</si>
  <si>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</si>
  <si>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</si>
  <si>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</si>
  <si>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</si>
  <si>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</si>
  <si>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</si>
  <si>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</si>
  <si>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</si>
  <si>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</si>
  <si>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</si>
  <si>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</si>
  <si>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</si>
  <si>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</si>
  <si>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</si>
  <si>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</si>
  <si>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</si>
  <si>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</si>
  <si>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</si>
  <si>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</si>
  <si>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</si>
  <si>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</si>
  <si>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</si>
  <si>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</si>
  <si>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</si>
  <si>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</si>
  <si>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</si>
  <si>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</si>
  <si>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</si>
  <si>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</si>
  <si>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</si>
  <si>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</si>
  <si>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</si>
  <si>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</si>
  <si>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</si>
  <si>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</si>
  <si>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</si>
  <si>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</si>
  <si>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</si>
  <si>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</si>
  <si>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</si>
  <si>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</si>
  <si>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</si>
  <si>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</si>
  <si>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</si>
  <si>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</si>
  <si>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</si>
  <si>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</si>
  <si>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</si>
  <si>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</si>
  <si>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</si>
  <si>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</si>
  <si>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</si>
  <si>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</si>
  <si>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</si>
  <si>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</si>
  <si>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</si>
  <si>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</si>
  <si>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</si>
  <si>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</si>
  <si>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</si>
  <si>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</si>
  <si>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</si>
  <si>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</si>
  <si>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</si>
  <si>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</si>
  <si>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</si>
  <si>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</si>
  <si>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</si>
  <si>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</si>
  <si>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</si>
  <si>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</si>
  <si>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</si>
  <si>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</si>
  <si>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</si>
  <si>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</si>
  <si>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</si>
  <si>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</si>
  <si>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</si>
  <si>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</si>
  <si>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</si>
  <si>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</si>
  <si>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</si>
  <si>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</si>
  <si>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</si>
  <si>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</si>
  <si>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</si>
  <si>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</si>
  <si>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</si>
  <si>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</si>
  <si>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</si>
  <si>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</si>
  <si>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</si>
  <si>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</si>
  <si>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</si>
  <si>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</si>
  <si>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</si>
  <si>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</si>
  <si>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</si>
  <si>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</si>
  <si>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</si>
  <si>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</si>
  <si>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</si>
  <si>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</si>
  <si>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</si>
  <si>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</si>
  <si>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</si>
  <si>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</si>
  <si>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</si>
  <si>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</si>
  <si>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</si>
  <si>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</si>
  <si>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</si>
  <si>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</si>
  <si>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</si>
  <si>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</si>
  <si>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</si>
  <si>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</si>
  <si>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</si>
  <si>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</si>
  <si>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</si>
  <si>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</si>
  <si>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</si>
  <si>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</si>
  <si>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</si>
  <si>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</si>
  <si>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</si>
  <si>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</si>
  <si>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</si>
  <si>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</si>
  <si>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</si>
  <si>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</si>
  <si>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</si>
  <si>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</si>
  <si>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</si>
  <si>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</si>
  <si>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</si>
  <si>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</si>
  <si>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</si>
  <si>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</si>
  <si>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</si>
  <si>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</si>
  <si>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</si>
  <si>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</si>
  <si>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</si>
  <si>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</si>
  <si>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</si>
  <si>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</si>
  <si>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</si>
  <si>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</si>
  <si>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</si>
  <si>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</si>
  <si>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</si>
  <si>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</si>
  <si>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</si>
  <si>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</si>
  <si>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</si>
  <si>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</si>
  <si>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</si>
  <si>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</si>
  <si>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</si>
  <si>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</si>
  <si>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</si>
  <si>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</si>
  <si>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</si>
  <si>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</si>
  <si>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</si>
  <si>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</si>
  <si>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</si>
  <si>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</si>
  <si>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</si>
  <si>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</si>
  <si>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</si>
  <si>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</si>
  <si>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</si>
  <si>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</si>
  <si>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</si>
  <si>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</si>
  <si>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</si>
  <si>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</si>
  <si>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</si>
  <si>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</si>
  <si>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</si>
  <si>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</si>
  <si>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</si>
  <si>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</si>
  <si>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</si>
  <si>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</si>
  <si>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</si>
  <si>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</si>
  <si>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</si>
  <si>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</si>
  <si>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</si>
  <si>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</si>
  <si>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</si>
  <si>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</si>
  <si>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</si>
  <si>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</si>
  <si>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</si>
  <si>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</si>
  <si>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</si>
  <si>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</si>
  <si>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</si>
  <si>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</si>
  <si>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</si>
  <si>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</si>
  <si>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</si>
  <si>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</si>
  <si>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</si>
  <si>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</si>
  <si>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</si>
  <si>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</si>
  <si>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</si>
  <si>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</si>
  <si>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</si>
  <si>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</si>
  <si>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</si>
  <si>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</si>
  <si>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</si>
  <si>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</si>
  <si>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</si>
  <si>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</si>
  <si>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</si>
  <si>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</si>
  <si>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</si>
  <si>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</si>
  <si>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</si>
  <si>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</si>
  <si>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</si>
  <si>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</si>
  <si>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</si>
  <si>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</si>
  <si>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</si>
  <si>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</si>
  <si>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</si>
  <si>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</si>
  <si>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</si>
  <si>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</si>
  <si>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</si>
  <si>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</si>
  <si>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</si>
  <si>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</si>
  <si>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</si>
  <si>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</si>
  <si>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</si>
  <si>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</si>
  <si>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</si>
  <si>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</si>
  <si>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</si>
  <si>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</si>
  <si>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</si>
  <si>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</si>
  <si>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</si>
  <si>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</si>
  <si>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</si>
  <si>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</si>
  <si>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</si>
  <si>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</si>
  <si>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</si>
  <si>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</si>
  <si>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</si>
  <si>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</si>
  <si>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</si>
  <si>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</si>
  <si>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</si>
  <si>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</si>
  <si>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</si>
  <si>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</si>
  <si>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</si>
  <si>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</si>
  <si>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</si>
  <si>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</si>
  <si>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</si>
  <si>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</si>
  <si>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</si>
  <si>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</si>
  <si>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</si>
  <si>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</si>
  <si>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</si>
  <si>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</si>
  <si>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</si>
  <si>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</si>
  <si>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</si>
  <si>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</si>
  <si>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</si>
  <si>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</si>
  <si>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</si>
  <si>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</si>
  <si>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</si>
  <si>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</si>
  <si>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</si>
  <si>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</si>
  <si>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</si>
  <si>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</si>
  <si>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</si>
  <si>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</si>
  <si>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</si>
  <si>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</si>
  <si>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</si>
  <si>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</si>
  <si>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</si>
  <si>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</si>
  <si>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</si>
  <si>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</si>
  <si>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</si>
  <si>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</si>
  <si>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</si>
  <si>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</si>
  <si>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</si>
  <si>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</si>
  <si>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</si>
  <si>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</si>
  <si>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</si>
  <si>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</si>
  <si>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</si>
  <si>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</si>
  <si>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</si>
  <si>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</si>
  <si>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</si>
  <si>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</si>
  <si>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</si>
  <si>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</si>
  <si>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</si>
  <si>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</si>
  <si>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</si>
  <si>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</si>
  <si>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</si>
  <si>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</si>
  <si>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</si>
  <si>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</si>
  <si>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</si>
  <si>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</si>
  <si>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</si>
  <si>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</si>
  <si>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</si>
  <si>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</si>
  <si>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</si>
  <si>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</si>
  <si>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</si>
  <si>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</si>
  <si>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</si>
  <si>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</si>
  <si>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</si>
  <si>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</si>
  <si>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</si>
  <si>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</si>
  <si>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</si>
  <si>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</si>
  <si>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</si>
  <si>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</si>
  <si>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</si>
  <si>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</si>
  <si>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</si>
  <si>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</si>
  <si>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</si>
  <si>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</si>
  <si>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</si>
  <si>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</si>
  <si>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</si>
  <si>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</si>
  <si>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</si>
  <si>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</si>
  <si>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</si>
  <si>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</si>
  <si>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</si>
  <si>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</si>
  <si>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</si>
  <si>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</si>
  <si>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</si>
  <si>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</si>
  <si>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</si>
  <si>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</si>
  <si>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</si>
  <si>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</si>
  <si>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</si>
  <si>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</si>
  <si>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</si>
  <si>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</si>
  <si>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</si>
  <si>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</si>
  <si>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</si>
  <si>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</si>
  <si>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</si>
  <si>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</si>
  <si>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</si>
  <si>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</si>
  <si>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</si>
  <si>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</si>
  <si>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</si>
  <si>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</si>
  <si>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</si>
  <si>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</si>
  <si>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</si>
  <si>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</si>
  <si>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</si>
  <si>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</si>
  <si>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</si>
  <si>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</si>
  <si>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</si>
  <si>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</si>
  <si>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</si>
  <si>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</si>
  <si>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</si>
  <si>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</si>
  <si>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</si>
  <si>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</si>
  <si>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</si>
  <si>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</si>
  <si>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</si>
  <si>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</si>
  <si>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</si>
  <si>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</si>
  <si>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</si>
  <si>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</si>
  <si>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</si>
  <si>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</si>
  <si>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</si>
  <si>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</si>
  <si>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</si>
  <si>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</si>
  <si>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</si>
  <si>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</si>
  <si>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</si>
  <si>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</si>
  <si>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</si>
  <si>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</si>
  <si>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</si>
  <si>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</si>
  <si>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</si>
  <si>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</si>
  <si>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</si>
  <si>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</si>
  <si>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</si>
  <si>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</si>
  <si>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</si>
  <si>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</si>
  <si>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</si>
  <si>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</si>
  <si>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</si>
  <si>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</si>
  <si>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</si>
  <si>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</si>
  <si>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</si>
  <si>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</si>
  <si>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</si>
  <si>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</si>
  <si>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</si>
  <si>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</si>
  <si>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</si>
  <si>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</si>
  <si>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</si>
  <si>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</si>
  <si>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</si>
  <si>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</si>
  <si>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</si>
  <si>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</si>
  <si>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</si>
  <si>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</si>
  <si>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</si>
  <si>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</si>
  <si>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</si>
  <si>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</si>
  <si>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</si>
  <si>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</si>
  <si>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</si>
  <si>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</si>
  <si>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</si>
  <si>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</si>
  <si>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</si>
  <si>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</si>
  <si>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</si>
  <si>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</si>
  <si>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</si>
  <si>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</si>
  <si>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</si>
  <si>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</si>
  <si>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</si>
  <si>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</si>
  <si>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</si>
  <si>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</si>
  <si>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</si>
  <si>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</si>
  <si>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</si>
  <si>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</si>
  <si>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</si>
  <si>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</si>
  <si>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</si>
  <si>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</si>
  <si>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</si>
  <si>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</si>
  <si>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</si>
  <si>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</si>
  <si>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</si>
  <si>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</si>
  <si>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</si>
  <si>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</si>
  <si>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</si>
  <si>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</si>
  <si>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</si>
  <si>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</si>
  <si>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</si>
  <si>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</si>
  <si>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</si>
  <si>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</si>
  <si>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</si>
  <si>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</si>
  <si>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</si>
  <si>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</si>
  <si>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</si>
  <si>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</si>
  <si>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</si>
  <si>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</si>
  <si>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</si>
  <si>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</si>
  <si>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</si>
  <si>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</si>
  <si>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</si>
  <si>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</si>
  <si>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</si>
  <si>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</si>
  <si>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</si>
  <si>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</si>
  <si>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</si>
  <si>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</si>
  <si>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</si>
  <si>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</si>
  <si>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</si>
  <si>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</si>
  <si>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</si>
  <si>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</si>
  <si>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</si>
  <si>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</si>
  <si>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</si>
  <si>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</si>
  <si>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</si>
  <si>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</si>
  <si>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</si>
  <si>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</si>
  <si>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</si>
  <si>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</si>
  <si>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</si>
  <si>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</si>
  <si>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</si>
  <si>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</si>
  <si>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</si>
  <si>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</si>
  <si>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</si>
  <si>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</si>
  <si>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</si>
  <si>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</si>
  <si>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</si>
  <si>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</si>
  <si>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</si>
  <si>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</si>
  <si>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</si>
  <si>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</si>
  <si>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</si>
  <si>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</si>
  <si>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</si>
  <si>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</si>
  <si>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</si>
  <si>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</si>
  <si>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</si>
  <si>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</si>
  <si>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</si>
  <si>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</si>
  <si>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</si>
  <si>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</si>
  <si>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</si>
  <si>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</si>
  <si>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</si>
  <si>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</si>
  <si>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</si>
  <si>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</si>
  <si>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</si>
  <si>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</si>
  <si>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</si>
  <si>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</si>
  <si>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</si>
  <si>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</si>
  <si>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</si>
  <si>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</si>
  <si>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</si>
  <si>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</si>
  <si>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</si>
  <si>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</si>
  <si>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</si>
  <si>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</si>
  <si>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</si>
  <si>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</si>
  <si>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</si>
  <si>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</si>
  <si>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</si>
  <si>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</si>
  <si>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</si>
  <si>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</si>
  <si>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</si>
  <si>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</si>
  <si>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</si>
  <si>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</si>
  <si>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</si>
  <si>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</si>
  <si>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</si>
  <si>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</si>
  <si>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</si>
  <si>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</si>
  <si>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</si>
  <si>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</si>
  <si>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</si>
  <si>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</si>
  <si>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</si>
  <si>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</si>
  <si>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</si>
  <si>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</si>
  <si>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</si>
  <si>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</si>
  <si>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</si>
  <si>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</si>
  <si>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</si>
  <si>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</si>
  <si>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</si>
  <si>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</si>
  <si>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</si>
  <si>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</si>
  <si>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</si>
  <si>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</si>
  <si>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</si>
  <si>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</si>
  <si>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</si>
  <si>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</si>
  <si>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</si>
  <si>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</si>
  <si>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</si>
  <si>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</si>
  <si>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</si>
  <si>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</si>
  <si>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</si>
  <si>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</si>
  <si>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</si>
  <si>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</si>
  <si>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</si>
  <si>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</si>
  <si>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</si>
  <si>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</si>
  <si>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</si>
  <si>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</si>
  <si>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</si>
  <si>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</si>
  <si>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</si>
  <si>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</si>
  <si>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</si>
  <si>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</si>
  <si>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</si>
  <si>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</si>
  <si>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</si>
  <si>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</si>
  <si>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</si>
  <si>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</si>
  <si>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</si>
  <si>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</si>
  <si>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</si>
  <si>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</si>
  <si>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</si>
  <si>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</si>
  <si>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</si>
  <si>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</si>
  <si>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</si>
  <si>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</si>
  <si>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</si>
  <si>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</si>
  <si>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</si>
  <si>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</si>
  <si>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</si>
  <si>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</si>
  <si>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</si>
  <si>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</si>
  <si>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</si>
  <si>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</si>
  <si>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</si>
  <si>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</si>
  <si>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</si>
  <si>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</si>
  <si>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</si>
  <si>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</si>
  <si>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</si>
  <si>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</si>
  <si>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</si>
  <si>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</si>
  <si>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</si>
  <si>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</si>
  <si>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</si>
  <si>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</si>
  <si>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</si>
  <si>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</si>
  <si>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</si>
  <si>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</si>
  <si>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</si>
  <si>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</si>
  <si>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</si>
  <si>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</si>
  <si>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</si>
  <si>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</si>
  <si>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</si>
  <si>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</si>
  <si>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</si>
  <si>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</si>
  <si>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</si>
  <si>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</si>
  <si>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</si>
  <si>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</si>
  <si>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</si>
  <si>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</si>
  <si>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</si>
  <si>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</si>
  <si>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</si>
  <si>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</si>
  <si>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</si>
  <si>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</si>
  <si>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</si>
  <si>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</si>
  <si>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</si>
  <si>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</si>
  <si>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</si>
  <si>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</si>
  <si>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</si>
  <si>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</si>
  <si>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</si>
  <si>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</si>
  <si>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</si>
  <si>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</si>
  <si>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</si>
  <si>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</si>
  <si>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</si>
  <si>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</si>
  <si>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</si>
  <si>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</si>
  <si>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</si>
  <si>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</si>
  <si>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</si>
  <si>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</si>
  <si>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</si>
  <si>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</si>
  <si>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</si>
  <si>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</si>
  <si>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</si>
  <si>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</si>
  <si>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</si>
  <si>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</si>
  <si>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</si>
  <si>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</si>
  <si>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</si>
  <si>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</si>
  <si>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</si>
  <si>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</si>
  <si>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</si>
  <si>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</si>
  <si>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</si>
  <si>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</si>
  <si>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</si>
  <si>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</si>
  <si>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</si>
  <si>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</si>
  <si>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</si>
  <si>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</si>
  <si>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</si>
  <si>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</si>
  <si>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</si>
  <si>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</si>
  <si>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</si>
  <si>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</si>
  <si>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</si>
  <si>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</si>
  <si>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</si>
  <si>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</si>
  <si>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</si>
  <si>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</si>
  <si>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</si>
  <si>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</si>
  <si>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</si>
  <si>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</si>
  <si>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</si>
  <si>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</si>
  <si>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</si>
  <si>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</si>
  <si>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</si>
  <si>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</si>
  <si>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</si>
  <si>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</si>
  <si>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</si>
  <si>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</si>
  <si>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</si>
  <si>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</si>
  <si>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</si>
  <si>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</si>
  <si>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</si>
  <si>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</si>
  <si>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</si>
  <si>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</si>
  <si>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</si>
  <si>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</si>
  <si>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</si>
  <si>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</si>
  <si>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</si>
  <si>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</si>
  <si>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</si>
  <si>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</si>
  <si>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</si>
  <si>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</si>
  <si>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</si>
  <si>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</si>
  <si>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</si>
  <si>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</si>
  <si>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</si>
  <si>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</si>
  <si>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</si>
  <si>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</si>
  <si>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</si>
  <si>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</si>
  <si>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</si>
  <si>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</si>
  <si>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</si>
  <si>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</si>
  <si>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</si>
  <si>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</si>
  <si>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</si>
  <si>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</si>
  <si>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</si>
  <si>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</si>
  <si>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</si>
  <si>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</si>
  <si>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</si>
  <si>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</si>
  <si>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</si>
  <si>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</si>
  <si>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</si>
  <si>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</si>
  <si>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</si>
  <si>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</si>
  <si>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</si>
  <si>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</si>
  <si>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</si>
  <si>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</si>
  <si>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</si>
  <si>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</si>
  <si>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</si>
  <si>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</si>
  <si>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</si>
  <si>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</si>
  <si>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</si>
  <si>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</si>
  <si>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</si>
  <si>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</si>
  <si>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</si>
  <si>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</si>
  <si>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</si>
  <si>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</si>
  <si>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</si>
  <si>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</si>
  <si>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</si>
  <si>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</si>
  <si>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</si>
  <si>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</si>
  <si>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</si>
  <si>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</si>
  <si>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</si>
  <si>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</si>
  <si>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</si>
  <si>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</si>
  <si>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</si>
  <si>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</si>
  <si>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</si>
  <si>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</si>
  <si>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</si>
  <si>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</si>
  <si>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</si>
  <si>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</si>
  <si>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</si>
  <si>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</si>
  <si>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</si>
  <si>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</si>
  <si>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</si>
  <si>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</si>
  <si>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</si>
  <si>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</si>
  <si>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</si>
  <si>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</si>
  <si>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</si>
  <si>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</si>
  <si>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</si>
  <si>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</si>
  <si>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</si>
  <si>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</si>
  <si>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</si>
  <si>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</si>
  <si>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</si>
  <si>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</si>
  <si>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</si>
  <si>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</si>
  <si>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</si>
  <si>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</si>
  <si>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</si>
  <si>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</si>
  <si>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</si>
  <si>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</si>
  <si>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</si>
  <si>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</si>
  <si>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</si>
  <si>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</si>
  <si>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</si>
  <si>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</si>
  <si>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</si>
  <si>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</si>
  <si>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</si>
  <si>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</si>
  <si>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</si>
  <si>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</si>
  <si>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</si>
  <si>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</si>
  <si>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</si>
  <si>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</si>
  <si>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</si>
  <si>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</si>
  <si>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</si>
  <si>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</si>
  <si>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</si>
  <si>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</si>
  <si>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</si>
  <si>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</si>
  <si>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</si>
  <si>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</si>
  <si>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</si>
  <si>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</si>
  <si>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</si>
  <si>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</si>
  <si>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</si>
  <si>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</si>
  <si>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</si>
  <si>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</si>
  <si>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</si>
  <si>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</si>
  <si>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</si>
  <si>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</si>
  <si>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</si>
  <si>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</si>
  <si>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</si>
  <si>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</si>
  <si>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</si>
  <si>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</si>
  <si>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</si>
  <si>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</si>
  <si>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</si>
  <si>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</si>
  <si>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</si>
  <si>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</si>
  <si>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</si>
  <si>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</si>
  <si>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</si>
  <si>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</si>
  <si>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</si>
  <si>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</si>
  <si>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</si>
  <si>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</si>
  <si>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</si>
  <si>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</si>
  <si>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</si>
  <si>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</si>
  <si>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</si>
  <si>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</si>
  <si>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</si>
  <si>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</si>
  <si>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</si>
  <si>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</si>
  <si>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</si>
  <si>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</si>
  <si>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</si>
  <si>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</si>
  <si>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</si>
  <si>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</si>
  <si>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</si>
  <si>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</si>
  <si>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</si>
  <si>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</si>
  <si>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</si>
  <si>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</si>
  <si>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</si>
  <si>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</si>
  <si>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</si>
  <si>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</si>
  <si>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</si>
  <si>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</si>
  <si>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</si>
  <si>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</si>
  <si>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</si>
  <si>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</si>
  <si>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</si>
  <si>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</si>
  <si>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</si>
  <si>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</si>
  <si>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</si>
  <si>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</si>
  <si>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</si>
  <si>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</si>
  <si>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</si>
  <si>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</si>
  <si>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</si>
  <si>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</si>
  <si>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</si>
  <si>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</si>
  <si>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</si>
  <si>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</si>
  <si>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</si>
  <si>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</si>
  <si>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</si>
  <si>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</si>
  <si>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</si>
  <si>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</si>
  <si>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</si>
  <si>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</si>
  <si>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</si>
  <si>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</si>
  <si>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</si>
  <si>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</si>
  <si>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</si>
  <si>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</si>
  <si>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</si>
  <si>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</si>
  <si>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</si>
  <si>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</si>
  <si>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</si>
  <si>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</si>
  <si>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</si>
  <si>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</si>
  <si>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</si>
  <si>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</si>
  <si>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</si>
  <si>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</si>
  <si>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</si>
  <si>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</si>
  <si>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</si>
  <si>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</si>
  <si>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</si>
  <si>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</si>
  <si>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</si>
  <si>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</si>
  <si>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</si>
  <si>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</si>
  <si>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</si>
  <si>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</si>
  <si>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</si>
  <si>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</si>
  <si>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</si>
  <si>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</si>
  <si>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</si>
  <si>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</si>
  <si>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</si>
  <si>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</si>
  <si>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</si>
  <si>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</si>
  <si>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</si>
  <si>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</si>
  <si>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</si>
  <si>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</si>
  <si>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</si>
  <si>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</si>
  <si>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</si>
  <si>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</si>
  <si>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</si>
  <si>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</si>
  <si>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</si>
  <si>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</si>
  <si>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</si>
  <si>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</si>
  <si>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</si>
  <si>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</si>
  <si>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</si>
  <si>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</si>
  <si>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</si>
  <si>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</si>
  <si>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</si>
  <si>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</si>
  <si>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</si>
  <si>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</si>
  <si>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</si>
  <si>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</si>
  <si>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</si>
  <si>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</si>
  <si>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</si>
  <si>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</si>
  <si>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</si>
  <si>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</si>
  <si>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</si>
  <si>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</si>
  <si>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</si>
  <si>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</si>
  <si>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</si>
  <si>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</si>
  <si>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</si>
  <si>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</si>
  <si>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</si>
  <si>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</si>
  <si>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</si>
  <si>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</si>
  <si>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</si>
  <si>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</si>
  <si>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</si>
  <si>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</si>
  <si>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</si>
  <si>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</si>
  <si>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</si>
  <si>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</si>
  <si>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</si>
  <si>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</si>
  <si>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</si>
  <si>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</si>
  <si>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</si>
  <si>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</si>
  <si>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</si>
  <si>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</si>
  <si>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</si>
  <si>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</si>
  <si>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</si>
  <si>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</si>
  <si>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</si>
  <si>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</si>
  <si>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</si>
  <si>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</si>
  <si>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</si>
  <si>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</si>
  <si>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</si>
  <si>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</si>
  <si>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</si>
  <si>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</si>
  <si>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</si>
  <si>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</si>
  <si>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</si>
  <si>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</si>
  <si>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</si>
  <si>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</si>
  <si>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</si>
  <si>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</si>
  <si>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</si>
  <si>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</si>
  <si>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</si>
  <si>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</si>
  <si>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</si>
  <si>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</si>
  <si>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</si>
  <si>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</si>
  <si>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</si>
  <si>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</si>
  <si>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</si>
  <si>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</si>
  <si>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</si>
  <si>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</si>
  <si>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</si>
  <si>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</si>
  <si>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</si>
  <si>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</si>
  <si>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</si>
  <si>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</si>
  <si>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</si>
  <si>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</si>
  <si>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</si>
  <si>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</si>
  <si>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</si>
  <si>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</si>
  <si>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</si>
  <si>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</si>
  <si>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</si>
  <si>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</si>
  <si>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</si>
  <si>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</si>
  <si>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</si>
  <si>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</si>
  <si>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</si>
  <si>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</si>
  <si>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</si>
  <si>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</si>
  <si>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</si>
  <si>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</si>
  <si>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</si>
  <si>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</si>
  <si>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</si>
  <si>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</si>
  <si>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</si>
  <si>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</si>
  <si>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</si>
  <si>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</si>
  <si>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</si>
  <si>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</si>
  <si>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</si>
  <si>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</si>
  <si>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</si>
  <si>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</si>
  <si>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</si>
  <si>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</si>
  <si>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</si>
  <si>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</si>
  <si>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</si>
  <si>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</si>
  <si>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</si>
  <si>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</si>
  <si>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</si>
  <si>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</si>
  <si>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</si>
  <si>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</si>
  <si>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</si>
  <si>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</si>
  <si>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</si>
  <si>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</si>
  <si>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</si>
  <si>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</si>
  <si>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</si>
  <si>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</si>
  <si>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</si>
  <si>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</si>
  <si>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</si>
  <si>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</si>
  <si>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</si>
  <si>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</si>
  <si>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</si>
  <si>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</si>
  <si>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</si>
  <si>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</si>
  <si>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</si>
  <si>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</si>
  <si>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</si>
  <si>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</si>
  <si>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</si>
  <si>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</si>
  <si>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</si>
  <si>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</si>
  <si>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</si>
  <si>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</si>
  <si>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</si>
  <si>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</si>
  <si>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</si>
  <si>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</si>
  <si>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</si>
  <si>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</si>
  <si>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</si>
  <si>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</si>
  <si>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</si>
  <si>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</si>
  <si>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</si>
  <si>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</si>
  <si>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</si>
  <si>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</si>
  <si>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</si>
  <si>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</si>
  <si>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</si>
  <si>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</si>
  <si>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</si>
  <si>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</si>
  <si>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</si>
  <si>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</si>
  <si>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</si>
  <si>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</si>
  <si>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</si>
  <si>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</si>
  <si>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</si>
  <si>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</si>
  <si>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</si>
  <si>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</si>
  <si>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</si>
  <si>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</si>
  <si>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</si>
  <si>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</si>
  <si>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</si>
  <si>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</si>
  <si>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</si>
  <si>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</si>
  <si>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</si>
  <si>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</si>
  <si>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</si>
  <si>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</si>
  <si>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</si>
  <si>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</si>
  <si>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</si>
  <si>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</si>
  <si>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</si>
  <si>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</si>
  <si>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</si>
  <si>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</si>
  <si>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</si>
  <si>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</si>
  <si>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</si>
  <si>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</si>
  <si>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</si>
  <si>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</si>
  <si>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</si>
  <si>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</si>
  <si>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</si>
  <si>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</si>
  <si>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</si>
  <si>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</si>
  <si>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</si>
  <si>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</si>
  <si>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</si>
  <si>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</si>
  <si>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</si>
  <si>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</si>
  <si>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</si>
  <si>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</si>
  <si>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</si>
  <si>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</si>
  <si>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</si>
  <si>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</si>
  <si>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</si>
  <si>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</si>
  <si>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</si>
  <si>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</si>
  <si>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</si>
  <si>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</si>
  <si>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</si>
  <si>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</si>
  <si>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</si>
  <si>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</si>
  <si>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</si>
  <si>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</si>
  <si>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</si>
  <si>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</si>
  <si>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</si>
  <si>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</si>
  <si>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</si>
  <si>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</si>
  <si>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</si>
  <si>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</si>
  <si>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</si>
  <si>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</si>
  <si>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</si>
  <si>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</si>
  <si>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</si>
  <si>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</si>
  <si>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</si>
  <si>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</si>
  <si>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</si>
  <si>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</si>
  <si>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</si>
  <si>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</si>
  <si>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</si>
  <si>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</si>
  <si>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</si>
  <si>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</si>
  <si>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</si>
  <si>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</si>
  <si>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</si>
  <si>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</si>
  <si>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</si>
  <si>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</si>
  <si>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</si>
  <si>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</si>
  <si>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</si>
  <si>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</si>
  <si>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</si>
  <si>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</si>
  <si>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</si>
  <si>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</si>
  <si>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</si>
  <si>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</si>
  <si>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</si>
  <si>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</si>
  <si>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</si>
  <si>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</si>
  <si>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</si>
  <si>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</si>
  <si>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</si>
  <si>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</si>
  <si>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</si>
  <si>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</si>
  <si>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</si>
  <si>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</si>
  <si>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</si>
  <si>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</si>
  <si>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</si>
  <si>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</si>
  <si>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</si>
  <si>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</si>
  <si>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</si>
  <si>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</si>
  <si>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</si>
  <si>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</si>
  <si>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</si>
  <si>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</si>
  <si>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</si>
  <si>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</si>
  <si>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</si>
  <si>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</si>
  <si>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</si>
  <si>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</si>
  <si>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</si>
  <si>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</si>
  <si>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</si>
  <si>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</si>
  <si>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</si>
  <si>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</si>
  <si>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</si>
  <si>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</si>
  <si>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</si>
  <si>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</si>
  <si>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</si>
  <si>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</si>
  <si>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</si>
  <si>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</si>
  <si>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</si>
  <si>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</si>
  <si>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</si>
  <si>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</si>
  <si>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</si>
  <si>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</si>
  <si>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</si>
  <si>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</si>
  <si>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</si>
  <si>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</si>
  <si>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</si>
  <si>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</si>
  <si>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</si>
  <si>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</si>
  <si>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</si>
  <si>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</si>
  <si>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</si>
  <si>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</si>
  <si>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</si>
  <si>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</si>
  <si>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</si>
  <si>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</si>
  <si>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</si>
  <si>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</si>
  <si>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</si>
  <si>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</si>
  <si>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</si>
  <si>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</si>
  <si>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</si>
  <si>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</si>
  <si>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</si>
  <si>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</si>
  <si>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</si>
  <si>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</si>
  <si>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</si>
  <si>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</si>
  <si>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</si>
  <si>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</si>
  <si>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</si>
  <si>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</si>
  <si>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</si>
  <si>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</si>
  <si>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</si>
  <si>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</si>
  <si>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</si>
  <si>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</si>
  <si>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</si>
  <si>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</si>
  <si>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</si>
  <si>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</si>
  <si>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</si>
  <si>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</si>
  <si>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</si>
  <si>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</si>
  <si>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</si>
  <si>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</si>
  <si>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</si>
  <si>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</si>
  <si>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</si>
  <si>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</si>
  <si>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</si>
  <si>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</si>
  <si>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</si>
  <si>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</si>
  <si>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</si>
  <si>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</si>
  <si>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</si>
  <si>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</si>
  <si>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</si>
  <si>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</si>
  <si>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</si>
  <si>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</si>
  <si>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</si>
  <si>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</si>
  <si>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</si>
  <si>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</si>
  <si>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</si>
  <si>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</si>
  <si>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</si>
  <si>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</si>
  <si>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</si>
  <si>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</si>
  <si>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</si>
  <si>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</si>
  <si>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</si>
  <si>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</si>
  <si>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</si>
  <si>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</si>
  <si>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</si>
  <si>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</si>
  <si>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</si>
  <si>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</si>
  <si>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</si>
  <si>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</si>
  <si>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</si>
  <si>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</si>
  <si>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</si>
  <si>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</si>
  <si>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</si>
  <si>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</si>
  <si>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</si>
  <si>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</si>
  <si>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</si>
  <si>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</si>
  <si>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</si>
  <si>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</si>
  <si>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</si>
  <si>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</si>
  <si>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</si>
  <si>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</si>
  <si>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</si>
  <si>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</si>
  <si>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</si>
  <si>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</si>
  <si>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</si>
  <si>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</si>
  <si>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</si>
  <si>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</si>
  <si>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</si>
  <si>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</si>
  <si>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</si>
  <si>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</si>
  <si>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</si>
  <si>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</si>
  <si>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</si>
  <si>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</si>
  <si>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</si>
  <si>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</si>
  <si>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</si>
  <si>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</si>
  <si>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</si>
  <si>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</si>
  <si>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</si>
  <si>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</si>
  <si>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</si>
  <si>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</si>
  <si>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</si>
  <si>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</si>
  <si>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</si>
  <si>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</si>
  <si>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</si>
  <si>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</si>
  <si>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</si>
  <si>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</si>
  <si>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</si>
  <si>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</si>
  <si>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</si>
  <si>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</si>
  <si>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</si>
  <si>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</si>
  <si>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</si>
  <si>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</si>
  <si>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</si>
  <si>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</si>
  <si>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</si>
  <si>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</si>
  <si>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</si>
  <si>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</si>
  <si>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</si>
  <si>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</si>
  <si>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</si>
  <si>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</si>
  <si>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</si>
  <si>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</si>
  <si>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</si>
  <si>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</si>
  <si>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</si>
  <si>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</si>
  <si>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</si>
  <si>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</si>
  <si>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</si>
  <si>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</si>
  <si>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</si>
  <si>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</si>
  <si>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</si>
  <si>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</si>
  <si>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</si>
  <si>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</si>
  <si>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</si>
  <si>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</si>
  <si>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</si>
  <si>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</si>
  <si>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</si>
  <si>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</si>
  <si>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</si>
  <si>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</si>
  <si>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</si>
  <si>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</si>
  <si>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</si>
  <si>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</si>
  <si>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</si>
  <si>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</si>
  <si>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</si>
  <si>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</si>
  <si>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</si>
  <si>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</si>
  <si>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</si>
  <si>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</si>
  <si>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</si>
  <si>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</si>
  <si>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</si>
  <si>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</si>
  <si>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</si>
  <si>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</si>
  <si>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</si>
  <si>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</si>
  <si>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</si>
  <si>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</si>
  <si>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</si>
  <si>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</si>
  <si>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</si>
  <si>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</si>
  <si>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</si>
  <si>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</si>
  <si>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</si>
  <si>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</si>
  <si>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</si>
  <si>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</si>
  <si>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</si>
  <si>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</si>
  <si>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</si>
  <si>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</si>
  <si>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</si>
  <si>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</si>
  <si>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</si>
  <si>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</si>
  <si>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</si>
  <si>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</si>
  <si>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</si>
  <si>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</si>
  <si>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</si>
  <si>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</si>
  <si>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</si>
  <si>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</si>
  <si>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</si>
  <si>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</si>
  <si>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</si>
  <si>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</si>
  <si>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</si>
  <si>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</si>
  <si>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</si>
  <si>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</si>
  <si>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</si>
  <si>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</si>
  <si>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</si>
  <si>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</si>
  <si>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</si>
  <si>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</si>
  <si>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</si>
  <si>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</si>
  <si>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</si>
  <si>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</si>
  <si>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</si>
  <si>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</si>
  <si>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</si>
  <si>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</si>
  <si>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</si>
  <si>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</si>
  <si>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</si>
  <si>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</si>
  <si>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</si>
  <si>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</si>
  <si>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</si>
  <si>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</si>
  <si>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</si>
  <si>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</si>
  <si>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</si>
  <si>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</si>
  <si>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</si>
  <si>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</si>
  <si>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</si>
  <si>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</si>
  <si>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</si>
  <si>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</si>
  <si>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</si>
  <si>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</si>
  <si>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</si>
  <si>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</si>
  <si>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</si>
  <si>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</si>
  <si>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</si>
  <si>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</si>
  <si>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</si>
  <si>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</si>
  <si>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</si>
  <si>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</si>
  <si>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</si>
  <si>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</si>
  <si>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</si>
  <si>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</si>
  <si>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</si>
  <si>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</si>
  <si>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</si>
  <si>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</si>
  <si>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</si>
  <si>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</si>
  <si>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</si>
  <si>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</si>
  <si>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</si>
  <si>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</si>
  <si>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</si>
  <si>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</si>
  <si>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</si>
  <si>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</si>
  <si>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</si>
  <si>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</si>
  <si>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</si>
  <si>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</si>
  <si>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</si>
  <si>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</si>
  <si>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</si>
  <si>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</si>
  <si>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</si>
  <si>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</si>
  <si>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</si>
  <si>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</si>
  <si>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</si>
  <si>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</si>
  <si>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</si>
  <si>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</si>
  <si>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</si>
  <si>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</si>
  <si>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</si>
  <si>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</si>
  <si>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</si>
  <si>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</si>
  <si>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</si>
  <si>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</si>
  <si>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</si>
  <si>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</si>
  <si>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</si>
  <si>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</si>
  <si>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</si>
  <si>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</si>
  <si>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</si>
  <si>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</si>
  <si>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</si>
  <si>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</si>
  <si>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</si>
  <si>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</si>
  <si>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</si>
  <si>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</si>
  <si>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</si>
  <si>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</si>
  <si>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</si>
  <si>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</si>
  <si>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</si>
  <si>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</si>
  <si>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</si>
  <si>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</si>
  <si>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</si>
  <si>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</si>
  <si>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</si>
  <si>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</si>
  <si>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</si>
  <si>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</si>
  <si>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</si>
  <si>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</si>
  <si>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</si>
  <si>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</si>
  <si>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</si>
  <si>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</si>
  <si>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</si>
  <si>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</si>
  <si>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</si>
  <si>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</si>
  <si>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</si>
  <si>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</si>
  <si>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</si>
  <si>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</si>
  <si>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</si>
  <si>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</si>
  <si>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</si>
  <si>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</si>
  <si>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</si>
  <si>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</si>
  <si>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</si>
  <si>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</si>
  <si>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</si>
  <si>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</si>
  <si>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</si>
  <si>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</si>
  <si>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</si>
  <si>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</si>
  <si>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</si>
  <si>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</si>
  <si>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</si>
  <si>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</si>
  <si>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</si>
  <si>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</si>
  <si>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</si>
  <si>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</si>
  <si>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</si>
  <si>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</si>
  <si>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</si>
  <si>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</si>
  <si>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</si>
  <si>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</si>
  <si>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</si>
  <si>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</si>
  <si>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</si>
  <si>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</si>
  <si>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</si>
  <si>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</si>
  <si>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</si>
  <si>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</si>
  <si>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</si>
  <si>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</si>
  <si>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</si>
  <si>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</si>
  <si>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</si>
  <si>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</si>
  <si>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</si>
  <si>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</si>
  <si>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</si>
  <si>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</si>
  <si>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</si>
  <si>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</si>
  <si>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</si>
  <si>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</si>
  <si>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</si>
  <si>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</si>
  <si>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</si>
  <si>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</si>
  <si>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</si>
  <si>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</si>
  <si>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</si>
  <si>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</si>
  <si>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</si>
  <si>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</si>
  <si>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</si>
  <si>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</si>
  <si>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</si>
  <si>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</si>
  <si>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</si>
  <si>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</si>
  <si>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</si>
  <si>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</si>
  <si>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</si>
  <si>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</si>
  <si>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</si>
  <si>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</si>
  <si>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</si>
  <si>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</si>
  <si>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</si>
  <si>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</si>
  <si>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</si>
  <si>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</si>
  <si>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</si>
  <si>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</si>
  <si>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</si>
  <si>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</si>
  <si>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</si>
  <si>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</si>
  <si>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</si>
  <si>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</si>
  <si>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</si>
  <si>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</si>
  <si>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</si>
  <si>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</si>
  <si>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</si>
  <si>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</si>
  <si>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</si>
  <si>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</si>
  <si>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</si>
  <si>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</si>
  <si>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</si>
  <si>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</si>
  <si>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</si>
  <si>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</si>
  <si>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</si>
  <si>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</si>
  <si>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</si>
  <si>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</si>
  <si>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</si>
  <si>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</si>
  <si>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</si>
  <si>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</si>
  <si>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</si>
  <si>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</si>
  <si>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</si>
  <si>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</si>
  <si>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</si>
  <si>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</si>
  <si>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</si>
  <si>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</si>
  <si>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</si>
  <si>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</si>
  <si>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</si>
  <si>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</si>
  <si>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</si>
  <si>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</si>
  <si>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</si>
  <si>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</si>
  <si>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</si>
  <si>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</si>
  <si>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</si>
  <si>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</si>
  <si>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</si>
  <si>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</si>
  <si>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</si>
  <si>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</si>
  <si>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</si>
  <si>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</si>
  <si>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</si>
  <si>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</si>
  <si>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</si>
  <si>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</si>
  <si>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</si>
  <si>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</si>
  <si>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</si>
  <si>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</si>
  <si>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</si>
  <si>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</si>
  <si>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</si>
  <si>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</si>
  <si>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</si>
  <si>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</si>
  <si>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</si>
  <si>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</si>
  <si>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</si>
  <si>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</si>
  <si>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</si>
  <si>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</si>
  <si>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</si>
  <si>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</si>
  <si>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</si>
  <si>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</si>
  <si>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</si>
  <si>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</si>
  <si>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</si>
  <si>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</si>
  <si>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</si>
  <si>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</si>
  <si>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</si>
  <si>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</si>
  <si>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</si>
  <si>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</si>
  <si>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</si>
  <si>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</si>
  <si>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</si>
  <si>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</si>
  <si>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</si>
  <si>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</si>
  <si>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</si>
  <si>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</si>
  <si>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</si>
  <si>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</si>
  <si>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</si>
  <si>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</si>
  <si>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</si>
  <si>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</si>
  <si>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</si>
  <si>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</si>
  <si>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</si>
  <si>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</si>
  <si>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</si>
  <si>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</si>
  <si>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</si>
  <si>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</si>
  <si>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</si>
  <si>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</si>
  <si>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</si>
  <si>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</si>
  <si>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</si>
  <si>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</si>
  <si>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</si>
  <si>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</si>
  <si>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</si>
  <si>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</si>
  <si>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</si>
  <si>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</si>
  <si>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</si>
  <si>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</si>
  <si>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</si>
  <si>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</si>
  <si>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</si>
  <si>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</si>
  <si>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</si>
  <si>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</si>
  <si>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</si>
  <si>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</si>
  <si>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</si>
  <si>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</si>
  <si>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</si>
  <si>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</si>
  <si>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</si>
  <si>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</si>
  <si>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</si>
  <si>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</si>
  <si>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</si>
  <si>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</si>
  <si>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</si>
  <si>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</si>
  <si>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</si>
  <si>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</si>
  <si>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</si>
  <si>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</si>
  <si>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</si>
  <si>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</si>
  <si>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</si>
  <si>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</si>
  <si>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</si>
  <si>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</si>
  <si>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</si>
  <si>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</si>
  <si>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</si>
  <si>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</si>
  <si>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</si>
  <si>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</si>
  <si>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</si>
  <si>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</si>
  <si>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</si>
  <si>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</si>
  <si>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</si>
  <si>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</si>
  <si>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</si>
  <si>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</si>
  <si>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</si>
  <si>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</si>
  <si>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</si>
  <si>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</si>
  <si>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</si>
  <si>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</si>
  <si>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</si>
  <si>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</si>
  <si>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</si>
  <si>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</si>
  <si>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</si>
  <si>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</si>
  <si>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</si>
  <si>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</si>
  <si>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</si>
  <si>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</si>
  <si>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</si>
  <si>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</si>
  <si>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</si>
  <si>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</si>
  <si>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</si>
  <si>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</si>
  <si>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</si>
  <si>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</si>
  <si>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</si>
  <si>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</si>
  <si>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</si>
  <si>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</si>
  <si>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</si>
  <si>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</si>
  <si>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</si>
  <si>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</si>
  <si>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</si>
  <si>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</si>
  <si>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</si>
  <si>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</si>
  <si>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</si>
  <si>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</si>
  <si>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</si>
  <si>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</si>
  <si>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</si>
  <si>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</si>
  <si>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</si>
  <si>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</si>
  <si>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</si>
  <si>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</si>
  <si>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</si>
  <si>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</si>
  <si>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</si>
  <si>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</si>
  <si>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</si>
  <si>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</si>
  <si>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</si>
  <si>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</si>
  <si>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</si>
  <si>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</si>
  <si>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</si>
  <si>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</si>
  <si>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</si>
  <si>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</si>
  <si>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</si>
  <si>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</si>
  <si>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</si>
  <si>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</si>
  <si>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</si>
  <si>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</si>
  <si>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</si>
  <si>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</si>
  <si>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</si>
  <si>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</si>
  <si>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</si>
  <si>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</si>
  <si>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</si>
  <si>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</si>
  <si>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</si>
  <si>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</si>
  <si>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</si>
  <si>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</si>
  <si>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</si>
  <si>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</si>
  <si>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</si>
  <si>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</si>
  <si>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</si>
  <si>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</si>
  <si>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</si>
  <si>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</si>
  <si>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</si>
  <si>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</si>
  <si>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</si>
  <si>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</si>
  <si>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</si>
  <si>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</si>
  <si>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</si>
  <si>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</si>
  <si>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</si>
  <si>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</si>
  <si>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</si>
  <si>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</si>
  <si>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</si>
  <si>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</si>
  <si>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</si>
  <si>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</si>
  <si>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</si>
  <si>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</si>
  <si>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</si>
  <si>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</si>
  <si>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</si>
  <si>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</si>
  <si>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</si>
  <si>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</si>
  <si>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</si>
  <si>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</si>
  <si>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</si>
  <si>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</si>
  <si>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</si>
  <si>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</si>
  <si>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</si>
  <si>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</si>
  <si>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</si>
  <si>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</si>
  <si>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</si>
  <si>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</si>
  <si>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</si>
  <si>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</si>
  <si>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</si>
  <si>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</si>
  <si>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</si>
  <si>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</si>
  <si>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</si>
  <si>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</si>
  <si>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</si>
  <si>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</si>
  <si>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</si>
  <si>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</si>
  <si>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</si>
  <si>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</si>
  <si>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</si>
  <si>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</si>
  <si>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</si>
  <si>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</si>
  <si>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</si>
  <si>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</si>
  <si>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</si>
  <si>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</si>
  <si>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</si>
  <si>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</si>
  <si>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</si>
  <si>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</si>
  <si>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</si>
  <si>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</si>
  <si>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</si>
  <si>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</si>
  <si>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</si>
  <si>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</si>
  <si>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</si>
  <si>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</si>
  <si>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</si>
  <si>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</si>
  <si>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</si>
  <si>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</si>
  <si>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</si>
  <si>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</si>
  <si>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</si>
  <si>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</si>
  <si>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</si>
  <si>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</si>
  <si>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</si>
  <si>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</si>
  <si>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</si>
  <si>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</si>
  <si>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</si>
  <si>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</si>
  <si>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</si>
  <si>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</si>
  <si>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</si>
  <si>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</si>
  <si>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</si>
  <si>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</si>
  <si>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</si>
  <si>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</si>
  <si>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</si>
  <si>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</si>
  <si>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</si>
  <si>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</si>
  <si>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</si>
  <si>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</si>
  <si>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</si>
  <si>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</si>
  <si>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</si>
  <si>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</si>
  <si>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</si>
  <si>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</si>
  <si>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</si>
  <si>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</si>
  <si>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</si>
  <si>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</si>
  <si>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</si>
  <si>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</si>
  <si>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</si>
  <si>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</si>
  <si>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</si>
  <si>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</si>
  <si>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</si>
  <si>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</si>
  <si>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</si>
  <si>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</si>
  <si>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</si>
  <si>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</si>
  <si>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</si>
  <si>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</si>
  <si>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</si>
  <si>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</si>
  <si>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</si>
  <si>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</si>
  <si>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</si>
  <si>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</si>
  <si>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</si>
  <si>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</si>
  <si>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</si>
  <si>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</si>
  <si>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</si>
  <si>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</si>
  <si>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</si>
  <si>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</si>
  <si>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</si>
  <si>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</si>
  <si>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</si>
  <si>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</si>
  <si>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</si>
  <si>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</si>
  <si>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</si>
  <si>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</si>
  <si>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</si>
  <si>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</si>
  <si>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</si>
  <si>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</si>
  <si>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</si>
  <si>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</si>
  <si>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</si>
  <si>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</si>
  <si>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</si>
  <si>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</si>
  <si>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</si>
  <si>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</si>
  <si>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</si>
  <si>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</si>
  <si>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</si>
  <si>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</si>
  <si>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</si>
  <si>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</si>
  <si>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</si>
  <si>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</si>
  <si>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</si>
  <si>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</si>
  <si>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</si>
  <si>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</si>
  <si>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</si>
  <si>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</si>
  <si>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</si>
  <si>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</si>
  <si>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</si>
  <si>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</si>
  <si>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</si>
  <si>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</si>
  <si>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</si>
  <si>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</si>
  <si>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</si>
  <si>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</si>
  <si>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</si>
  <si>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</si>
  <si>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</si>
  <si>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</si>
  <si>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</si>
  <si>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</si>
  <si>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</si>
  <si>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</si>
  <si>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</si>
  <si>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</si>
  <si>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</si>
  <si>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</si>
  <si>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</si>
  <si>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</si>
  <si>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</si>
  <si>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</si>
  <si>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</si>
  <si>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</si>
  <si>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</si>
  <si>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</si>
  <si>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</si>
  <si>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</si>
  <si>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</si>
  <si>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</si>
  <si>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</si>
  <si>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</si>
  <si>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</si>
  <si>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</si>
  <si>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</si>
  <si>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</si>
  <si>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</si>
  <si>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</si>
  <si>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</si>
  <si>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</si>
  <si>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</si>
  <si>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</si>
  <si>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</si>
  <si>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</si>
  <si>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</si>
  <si>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</si>
  <si>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</si>
  <si>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</si>
  <si>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</si>
  <si>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</si>
  <si>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</si>
  <si>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</si>
  <si>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</si>
  <si>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</si>
  <si>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</si>
  <si>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</si>
  <si>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</si>
  <si>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</si>
  <si>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</si>
  <si>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</si>
  <si>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</si>
  <si>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</si>
  <si>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</si>
  <si>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</si>
  <si>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</si>
  <si>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</si>
  <si>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</si>
  <si>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</si>
  <si>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</si>
  <si>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</si>
  <si>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</si>
  <si>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</si>
  <si>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</si>
  <si>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</si>
  <si>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</si>
  <si>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</si>
  <si>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</si>
  <si>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</si>
  <si>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</si>
  <si>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</si>
  <si>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</si>
  <si>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</si>
  <si>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</si>
  <si>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</si>
  <si>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</si>
  <si>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</si>
  <si>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</si>
  <si>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</si>
  <si>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</si>
  <si>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</si>
  <si>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</si>
  <si>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</si>
  <si>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</si>
  <si>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</si>
  <si>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</si>
  <si>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</si>
  <si>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</si>
  <si>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</si>
  <si>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</si>
  <si>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</si>
  <si>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</si>
  <si>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</si>
  <si>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</si>
  <si>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</si>
  <si>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</si>
  <si>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</si>
  <si>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</si>
  <si>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</si>
  <si>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</si>
  <si>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</si>
  <si>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</si>
  <si>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</si>
  <si>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</si>
  <si>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</si>
  <si>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</si>
  <si>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</si>
  <si>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</si>
  <si>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</si>
  <si>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</si>
  <si>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</si>
  <si>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</si>
  <si>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</si>
  <si>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</si>
  <si>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</si>
  <si>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</si>
  <si>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</si>
  <si>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</si>
  <si>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</si>
  <si>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</si>
  <si>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</si>
  <si>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</si>
  <si>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</si>
  <si>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</si>
  <si>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</si>
  <si>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</si>
  <si>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</si>
  <si>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</si>
  <si>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</si>
  <si>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</si>
  <si>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</si>
  <si>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</si>
  <si>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</si>
  <si>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</si>
  <si>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</si>
  <si>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</si>
  <si>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</si>
  <si>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</si>
  <si>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</si>
  <si>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</si>
  <si>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</si>
  <si>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</si>
  <si>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</si>
  <si>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</si>
  <si>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</si>
  <si>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</si>
  <si>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</si>
  <si>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</si>
  <si>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</si>
  <si>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</si>
  <si>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</si>
  <si>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</si>
  <si>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</si>
  <si>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</si>
  <si>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</si>
  <si>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</si>
  <si>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</si>
  <si>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</si>
  <si>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</si>
  <si>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</si>
  <si>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</si>
  <si>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</si>
  <si>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</si>
  <si>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</si>
  <si>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</si>
  <si>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</si>
  <si>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</si>
  <si>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</si>
  <si>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</si>
  <si>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</si>
  <si>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</si>
  <si>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</si>
  <si>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</si>
  <si>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</si>
  <si>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</si>
  <si>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</si>
  <si>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</si>
  <si>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</si>
  <si>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</si>
  <si>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</si>
  <si>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</si>
  <si>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</si>
  <si>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</si>
  <si>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</si>
  <si>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</si>
  <si>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</si>
  <si>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</si>
  <si>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</si>
  <si>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</si>
  <si>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</si>
  <si>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</si>
  <si>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</si>
  <si>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</si>
  <si>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</si>
  <si>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</si>
  <si>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</si>
  <si>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</si>
  <si>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</si>
  <si>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</si>
  <si>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</si>
  <si>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</si>
  <si>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</si>
  <si>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</si>
  <si>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</si>
  <si>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</si>
  <si>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</si>
  <si>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</si>
  <si>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</si>
  <si>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</si>
  <si>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</si>
  <si>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</si>
  <si>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</si>
  <si>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</si>
  <si>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</si>
  <si>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</si>
  <si>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</si>
  <si>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</si>
  <si>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</si>
  <si>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</si>
  <si>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</si>
  <si>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</si>
  <si>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</si>
  <si>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</si>
  <si>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</si>
  <si>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</si>
  <si>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</si>
  <si>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</si>
  <si>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</si>
  <si>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</si>
  <si>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</si>
  <si>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</si>
  <si>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</si>
  <si>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</si>
  <si>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</si>
  <si>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</si>
  <si>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</si>
  <si>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</si>
  <si>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</si>
  <si>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</si>
  <si>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</si>
  <si>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</si>
  <si>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</si>
  <si>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</si>
  <si>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</si>
  <si>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</si>
  <si>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</si>
  <si>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</si>
  <si>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</si>
  <si>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</si>
  <si>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</si>
  <si>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</si>
  <si>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</si>
  <si>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</si>
  <si>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</si>
  <si>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</si>
  <si>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</si>
  <si>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</si>
  <si>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</si>
  <si>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</si>
  <si>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</si>
  <si>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</si>
  <si>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</si>
  <si>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</si>
  <si>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</si>
  <si>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</si>
  <si>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</si>
  <si>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</si>
  <si>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</si>
  <si>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</si>
  <si>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</si>
  <si>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</si>
  <si>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</si>
  <si>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</si>
  <si>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</si>
  <si>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</si>
  <si>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</si>
  <si>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</si>
  <si>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</si>
  <si>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</si>
  <si>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</si>
  <si>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</si>
  <si>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</si>
  <si>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</si>
  <si>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</si>
  <si>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</si>
  <si>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</si>
  <si>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</si>
  <si>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</si>
  <si>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</si>
  <si>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</si>
  <si>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</si>
  <si>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</si>
  <si>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</si>
  <si>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</si>
  <si>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</si>
  <si>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</si>
  <si>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</si>
  <si>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</si>
  <si>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</si>
  <si>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</si>
  <si>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</si>
  <si>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</si>
  <si>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</si>
  <si>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</si>
  <si>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</si>
  <si>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</si>
  <si>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</si>
  <si>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</si>
  <si>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</si>
  <si>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</si>
  <si>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</si>
  <si>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</si>
  <si>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</si>
  <si>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</si>
  <si>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</si>
  <si>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</si>
  <si>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</si>
  <si>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</si>
  <si>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</si>
  <si>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</si>
  <si>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</si>
  <si>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</si>
  <si>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</si>
  <si>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</si>
  <si>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</si>
  <si>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</si>
  <si>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</si>
  <si>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</si>
  <si>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</si>
  <si>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</si>
  <si>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</si>
  <si>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</si>
  <si>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</si>
  <si>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</si>
  <si>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</si>
  <si>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</si>
  <si>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</si>
  <si>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</si>
  <si>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</si>
  <si>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</si>
  <si>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</si>
  <si>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</si>
  <si>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</si>
  <si>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</si>
  <si>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</si>
  <si>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</si>
  <si>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</si>
  <si>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</si>
  <si>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</si>
  <si>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</si>
  <si>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</si>
  <si>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</si>
  <si>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</si>
  <si>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</si>
  <si>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</si>
  <si>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</si>
  <si>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</si>
  <si>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</si>
  <si>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</si>
  <si>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</si>
  <si>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</si>
  <si>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</si>
  <si>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</si>
  <si>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</si>
  <si>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</si>
  <si>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</si>
  <si>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</si>
  <si>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</si>
  <si>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</si>
  <si>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</si>
  <si>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</si>
  <si>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</si>
  <si>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</si>
  <si>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</si>
  <si>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</si>
  <si>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</si>
  <si>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</si>
  <si>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</si>
  <si>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</si>
  <si>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</si>
  <si>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</si>
  <si>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</si>
  <si>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</si>
  <si>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</si>
  <si>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</si>
  <si>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</si>
  <si>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</si>
  <si>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</si>
  <si>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</si>
  <si>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</si>
  <si>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</si>
  <si>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</si>
  <si>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</si>
  <si>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</si>
  <si>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</si>
  <si>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</si>
  <si>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</si>
  <si>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</si>
  <si>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</si>
  <si>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</si>
  <si>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</si>
  <si>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</si>
  <si>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</si>
  <si>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</si>
  <si>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</si>
  <si>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</si>
  <si>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</si>
  <si>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</si>
  <si>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</si>
  <si>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</si>
  <si>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</si>
  <si>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</si>
  <si>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</si>
  <si>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</si>
  <si>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</si>
  <si>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</si>
  <si>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</si>
  <si>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</si>
  <si>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</si>
  <si>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</si>
  <si>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</si>
  <si>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</si>
  <si>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</si>
  <si>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</si>
  <si>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</si>
  <si>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</si>
  <si>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</si>
  <si>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</si>
  <si>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</si>
  <si>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</si>
  <si>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</si>
  <si>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</si>
  <si>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</si>
  <si>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</si>
  <si>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</si>
  <si>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</si>
  <si>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</si>
  <si>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</si>
  <si>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</si>
  <si>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</si>
  <si>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</si>
  <si>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</si>
  <si>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</si>
  <si>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</si>
  <si>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</si>
  <si>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</si>
  <si>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</si>
  <si>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</si>
  <si>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</si>
  <si>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</si>
  <si>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</si>
  <si>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</si>
  <si>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</si>
  <si>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</si>
  <si>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</si>
  <si>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</si>
  <si>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</si>
  <si>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</si>
  <si>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</si>
  <si>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</si>
  <si>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</si>
  <si>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</si>
  <si>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</si>
  <si>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</si>
  <si>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</si>
  <si>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</si>
  <si>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</si>
  <si>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</si>
  <si>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</si>
  <si>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</si>
  <si>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</si>
  <si>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</si>
  <si>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</si>
  <si>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</si>
  <si>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</si>
  <si>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</si>
  <si>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</si>
  <si>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</si>
  <si>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</si>
  <si>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</si>
  <si>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</si>
  <si>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</si>
  <si>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</si>
  <si>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</si>
  <si>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</si>
  <si>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</si>
  <si>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</si>
  <si>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</si>
  <si>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</si>
  <si>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</si>
  <si>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</si>
  <si>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</si>
  <si>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</si>
  <si>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</si>
  <si>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</si>
  <si>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</si>
  <si>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</si>
  <si>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</si>
  <si>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</si>
  <si>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</si>
  <si>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</si>
  <si>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</si>
  <si>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</si>
  <si>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</si>
  <si>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</si>
  <si>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</si>
  <si>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</si>
  <si>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</si>
  <si>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</si>
  <si>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</si>
  <si>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</si>
  <si>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</si>
  <si>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</si>
  <si>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</si>
  <si>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</si>
  <si>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</si>
  <si>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</si>
  <si>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</si>
  <si>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</si>
  <si>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</si>
  <si>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</si>
  <si>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</si>
  <si>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</si>
  <si>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</si>
  <si>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</si>
  <si>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</si>
  <si>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</si>
  <si>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</si>
  <si>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</si>
  <si>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</si>
  <si>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</si>
  <si>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</si>
  <si>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</si>
  <si>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</si>
  <si>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</si>
  <si>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</si>
  <si>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</si>
  <si>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</si>
  <si>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</si>
  <si>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</si>
  <si>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</si>
  <si>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</si>
  <si>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</si>
  <si>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</si>
  <si>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</si>
  <si>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</si>
  <si>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</si>
  <si>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</si>
  <si>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</si>
  <si>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</si>
  <si>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</si>
  <si>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</si>
  <si>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</si>
  <si>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</si>
  <si>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</si>
  <si>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</si>
  <si>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</si>
  <si>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</si>
  <si>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</si>
  <si>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</si>
  <si>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</si>
  <si>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</si>
  <si>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</si>
  <si>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</si>
  <si>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</si>
  <si>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</si>
  <si>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</si>
  <si>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</si>
  <si>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</si>
  <si>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</si>
  <si>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</si>
  <si>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</si>
  <si>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</si>
  <si>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</si>
  <si>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</si>
  <si>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</si>
  <si>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</si>
  <si>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</si>
  <si>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</si>
  <si>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</si>
  <si>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</si>
  <si>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</si>
  <si>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</si>
  <si>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</si>
  <si>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</si>
  <si>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</si>
  <si>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</si>
  <si>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</si>
  <si>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</si>
  <si>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</si>
  <si>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</si>
  <si>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</si>
  <si>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</si>
  <si>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</si>
  <si>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</si>
  <si>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</si>
  <si>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</si>
  <si>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</si>
  <si>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</si>
  <si>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</si>
  <si>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</si>
  <si>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</si>
  <si>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</si>
  <si>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</si>
  <si>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</si>
  <si>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</si>
  <si>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</si>
  <si>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</si>
  <si>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</si>
  <si>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</si>
  <si>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</si>
  <si>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</si>
  <si>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</si>
  <si>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</si>
  <si>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</si>
  <si>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</si>
  <si>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</si>
  <si>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</si>
  <si>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</si>
  <si>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</si>
  <si>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</si>
  <si>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</si>
  <si>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</si>
  <si>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</si>
  <si>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</si>
  <si>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</si>
  <si>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</si>
  <si>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</si>
  <si>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</si>
  <si>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</si>
  <si>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</si>
  <si>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</si>
  <si>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</si>
  <si>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</si>
  <si>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</si>
  <si>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</si>
  <si>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</si>
  <si>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</si>
  <si>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</si>
  <si>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</si>
  <si>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</si>
  <si>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</si>
  <si>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</si>
  <si>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</si>
  <si>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</si>
  <si>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</si>
  <si>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</si>
  <si>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</si>
  <si>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</si>
  <si>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</si>
  <si>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</si>
  <si>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</si>
  <si>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</si>
  <si>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</si>
  <si>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</si>
  <si>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</si>
  <si>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</si>
  <si>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</si>
  <si>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</si>
  <si>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</si>
  <si>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</si>
  <si>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</si>
  <si>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</si>
  <si>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</si>
  <si>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</si>
  <si>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</si>
  <si>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</si>
  <si>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</si>
  <si>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</si>
  <si>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</si>
  <si>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</si>
  <si>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</si>
  <si>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</si>
  <si>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</si>
  <si>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</si>
  <si>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</si>
  <si>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</si>
  <si>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</si>
  <si>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</si>
  <si>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</si>
  <si>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</si>
  <si>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</si>
  <si>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</si>
  <si>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</si>
  <si>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</si>
  <si>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</si>
  <si>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</si>
  <si>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</si>
  <si>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</si>
  <si>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</si>
  <si>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</si>
  <si>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</si>
  <si>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</si>
  <si>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</si>
  <si>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</si>
  <si>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</si>
  <si>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</si>
  <si>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</si>
  <si>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</si>
  <si>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</si>
  <si>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</si>
  <si>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</si>
  <si>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</si>
  <si>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</si>
  <si>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</si>
  <si>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</si>
  <si>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</si>
  <si>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</si>
  <si>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</si>
  <si>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</si>
  <si>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</si>
  <si>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</si>
  <si>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</si>
  <si>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</si>
  <si>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</si>
  <si>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</si>
  <si>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</si>
  <si>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</si>
  <si>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</si>
  <si>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</si>
  <si>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</si>
  <si>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</si>
  <si>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</si>
  <si>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</si>
  <si>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</si>
  <si>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</si>
  <si>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</si>
  <si>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</si>
  <si>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</si>
  <si>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</si>
  <si>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</si>
  <si>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</si>
  <si>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</si>
  <si>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</si>
  <si>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</si>
  <si>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</si>
  <si>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</si>
  <si>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</si>
  <si>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</si>
  <si>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</si>
  <si>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</si>
  <si>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</si>
  <si>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</si>
  <si>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</si>
  <si>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</si>
  <si>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</si>
  <si>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</si>
  <si>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</si>
  <si>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</si>
  <si>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</si>
  <si>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</si>
  <si>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</si>
  <si>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</si>
  <si>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</si>
  <si>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</si>
  <si>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</si>
  <si>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</si>
  <si>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</si>
  <si>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</si>
  <si>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</si>
  <si>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</si>
  <si>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</si>
  <si>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</si>
  <si>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</si>
  <si>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</si>
  <si>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</si>
  <si>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</si>
  <si>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</si>
  <si>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</si>
  <si>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</si>
  <si>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</si>
  <si>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</si>
  <si>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</si>
  <si>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</si>
  <si>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</si>
  <si>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</si>
  <si>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</si>
  <si>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</si>
  <si>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</si>
  <si>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</si>
  <si>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</si>
  <si>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</si>
  <si>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</si>
  <si>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</si>
  <si>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</si>
  <si>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</si>
  <si>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</si>
  <si>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</si>
  <si>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</si>
  <si>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</si>
  <si>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</si>
  <si>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</si>
  <si>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</si>
  <si>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</si>
  <si>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</si>
  <si>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</si>
  <si>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</si>
  <si>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</si>
  <si>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</si>
  <si>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</si>
  <si>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</si>
  <si>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</si>
  <si>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</si>
  <si>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</si>
  <si>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</si>
  <si>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</si>
  <si>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</si>
  <si>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</si>
  <si>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</si>
  <si>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</si>
  <si>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</si>
  <si>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</si>
  <si>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</si>
  <si>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</si>
  <si>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</si>
  <si>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</si>
  <si>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</si>
  <si>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</si>
  <si>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</si>
  <si>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</si>
  <si>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</si>
  <si>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</si>
  <si>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</si>
  <si>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</si>
  <si>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</si>
  <si>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</si>
  <si>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</si>
  <si>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</si>
  <si>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</si>
  <si>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</si>
  <si>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</si>
  <si>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</si>
  <si>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</si>
  <si>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</si>
  <si>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</si>
  <si>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</si>
  <si>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</si>
  <si>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</si>
  <si>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</si>
  <si>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</si>
  <si>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</si>
  <si>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</si>
  <si>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</si>
  <si>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</si>
  <si>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</si>
  <si>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</si>
  <si>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</si>
  <si>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</si>
  <si>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</si>
  <si>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</si>
  <si>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</si>
  <si>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</si>
  <si>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</si>
  <si>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</si>
  <si>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</si>
  <si>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</si>
  <si>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</si>
  <si>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</si>
  <si>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</si>
  <si>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</si>
  <si>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</si>
  <si>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</si>
  <si>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</si>
  <si>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</si>
  <si>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</si>
  <si>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</si>
  <si>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</si>
  <si>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</si>
  <si>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</si>
  <si>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</si>
  <si>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</si>
  <si>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</si>
  <si>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</si>
  <si>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</si>
  <si>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</si>
  <si>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</si>
  <si>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</si>
  <si>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</si>
  <si>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</si>
  <si>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</si>
  <si>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</si>
  <si>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</si>
  <si>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</si>
  <si>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</si>
  <si>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</si>
  <si>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</si>
  <si>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</si>
  <si>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</si>
  <si>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</si>
  <si>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</si>
  <si>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</si>
  <si>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</si>
  <si>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</si>
  <si>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</si>
  <si>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</si>
  <si>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</si>
  <si>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</si>
  <si>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</si>
  <si>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</si>
  <si>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</si>
  <si>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</si>
  <si>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</si>
  <si>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</si>
  <si>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</si>
  <si>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</si>
  <si>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</si>
  <si>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</si>
  <si>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</si>
  <si>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</si>
  <si>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</si>
  <si>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</si>
  <si>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</si>
  <si>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</si>
  <si>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</si>
  <si>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</si>
  <si>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</si>
  <si>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</si>
  <si>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</si>
  <si>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</si>
  <si>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</si>
  <si>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</si>
  <si>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</si>
  <si>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</si>
  <si>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</si>
  <si>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</si>
  <si>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</si>
  <si>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</si>
  <si>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</si>
  <si>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</si>
  <si>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</si>
  <si>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</si>
  <si>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</si>
  <si>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</si>
  <si>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</si>
  <si>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</si>
  <si>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</si>
  <si>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</si>
  <si>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</si>
  <si>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</si>
  <si>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</si>
  <si>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</si>
  <si>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</si>
  <si>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</si>
  <si>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</si>
  <si>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</si>
  <si>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</si>
  <si>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</si>
  <si>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</si>
  <si>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</si>
  <si>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</si>
  <si>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</si>
  <si>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</si>
  <si>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</si>
  <si>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</si>
  <si>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</si>
  <si>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</si>
  <si>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</si>
  <si>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</si>
  <si>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</si>
  <si>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</si>
  <si>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</si>
  <si>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</si>
  <si>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</si>
  <si>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</si>
  <si>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</si>
  <si>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</si>
  <si>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</si>
  <si>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</si>
  <si>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</si>
  <si>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</si>
  <si>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</si>
  <si>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</si>
  <si>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</si>
  <si>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</si>
  <si>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</si>
  <si>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</si>
  <si>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</si>
  <si>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</si>
  <si>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</si>
  <si>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</si>
  <si>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</si>
  <si>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</si>
  <si>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</si>
  <si>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</si>
  <si>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</si>
  <si>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</si>
  <si>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</si>
  <si>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</si>
  <si>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</si>
  <si>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</si>
  <si>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</si>
  <si>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</si>
  <si>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</si>
  <si>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</si>
  <si>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</si>
  <si>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</si>
  <si>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</si>
  <si>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</si>
  <si>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</si>
  <si>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</si>
  <si>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</si>
  <si>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</si>
  <si>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</si>
  <si>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</si>
  <si>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</si>
  <si>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</si>
  <si>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</si>
  <si>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</si>
  <si>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</si>
  <si>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</si>
  <si>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</si>
  <si>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</si>
  <si>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</si>
  <si>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</si>
  <si>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</si>
  <si>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</si>
  <si>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</si>
  <si>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</si>
  <si>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</si>
  <si>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</si>
  <si>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</si>
  <si>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</si>
  <si>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</si>
  <si>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</si>
  <si>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</si>
  <si>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</si>
  <si>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</si>
  <si>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</si>
  <si>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</si>
  <si>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</si>
  <si>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</si>
  <si>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</si>
  <si>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</si>
  <si>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</si>
  <si>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</si>
  <si>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</si>
  <si>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</si>
  <si>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</si>
  <si>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</si>
  <si>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</si>
  <si>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</si>
  <si>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</si>
  <si>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</si>
  <si>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</si>
  <si>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</si>
  <si>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</si>
  <si>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</si>
  <si>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</si>
  <si>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</si>
  <si>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</si>
  <si>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</si>
  <si>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</si>
  <si>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</si>
  <si>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</si>
  <si>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</si>
  <si>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</si>
  <si>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</si>
  <si>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</si>
  <si>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</si>
  <si>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</si>
  <si>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</si>
  <si>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</si>
  <si>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</si>
  <si>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</si>
  <si>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</si>
  <si>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</si>
  <si>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</si>
  <si>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</si>
  <si>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</si>
  <si>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</si>
  <si>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</si>
  <si>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</si>
  <si>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</si>
  <si>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</si>
  <si>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</si>
  <si>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</si>
  <si>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</si>
  <si>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</si>
  <si>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</si>
  <si>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</si>
  <si>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</si>
  <si>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</si>
  <si>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</si>
  <si>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</si>
  <si>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</si>
  <si>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</si>
  <si>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</si>
  <si>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</si>
  <si>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</si>
  <si>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</si>
  <si>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</si>
  <si>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</si>
  <si>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</si>
  <si>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</si>
  <si>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</si>
  <si>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</si>
  <si>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</si>
  <si>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</si>
  <si>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</si>
  <si>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</si>
  <si>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</si>
  <si>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</si>
  <si>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</si>
  <si>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</si>
  <si>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</si>
  <si>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</si>
  <si>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</si>
  <si>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</si>
  <si>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</si>
  <si>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</si>
  <si>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</si>
  <si>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</si>
  <si>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</si>
  <si>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</si>
  <si>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</si>
  <si>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</si>
  <si>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</si>
  <si>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</si>
  <si>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</si>
  <si>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</si>
  <si>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</si>
  <si>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</si>
  <si>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</si>
  <si>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</si>
  <si>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</si>
  <si>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</si>
  <si>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</si>
  <si>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</si>
  <si>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</si>
  <si>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</si>
  <si>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</si>
  <si>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</si>
  <si>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</si>
  <si>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</si>
  <si>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</si>
  <si>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</si>
  <si>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</si>
  <si>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</si>
  <si>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</si>
  <si>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</si>
  <si>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</si>
  <si>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</si>
  <si>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</si>
  <si>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</si>
  <si>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</si>
  <si>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</si>
  <si>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</si>
  <si>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</si>
  <si>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</si>
  <si>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</si>
  <si>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</si>
  <si>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</si>
  <si>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</si>
  <si>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</si>
  <si>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</si>
  <si>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</si>
  <si>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</si>
  <si>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</si>
  <si>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</si>
  <si>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</si>
  <si>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</si>
  <si>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</si>
  <si>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</si>
  <si>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</si>
  <si>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</si>
  <si>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</si>
  <si>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</si>
  <si>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</si>
  <si>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</si>
  <si>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</si>
  <si>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</si>
  <si>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</si>
  <si>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</si>
  <si>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</si>
  <si>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</si>
  <si>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</si>
  <si>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</si>
  <si>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</si>
  <si>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</si>
  <si>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</si>
  <si>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</si>
  <si>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</si>
  <si>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</si>
  <si>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</si>
  <si>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</si>
  <si>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</si>
  <si>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</si>
  <si>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</si>
  <si>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</si>
  <si>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</si>
  <si>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</si>
  <si>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</si>
  <si>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</si>
  <si>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</si>
  <si>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</si>
  <si>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</si>
  <si>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</si>
  <si>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</si>
  <si>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</si>
  <si>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</si>
  <si>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</si>
  <si>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</si>
  <si>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</si>
  <si>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</si>
  <si>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</si>
  <si>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</si>
  <si>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</si>
  <si>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</si>
  <si>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</si>
  <si>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</si>
  <si>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</si>
  <si>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</si>
  <si>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</si>
  <si>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</si>
  <si>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</si>
  <si>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</si>
  <si>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</si>
  <si>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</si>
  <si>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</si>
  <si>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</si>
  <si>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</si>
  <si>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</si>
  <si>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</si>
  <si>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</si>
  <si>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</si>
  <si>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</si>
  <si>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</si>
  <si>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</si>
  <si>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</si>
  <si>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</si>
  <si>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</si>
  <si>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</si>
  <si>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</si>
  <si>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</si>
  <si>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</si>
  <si>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</si>
  <si>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</si>
  <si>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</si>
  <si>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</si>
  <si>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</si>
  <si>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</si>
  <si>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</si>
  <si>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</si>
  <si>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</si>
  <si>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</si>
  <si>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</si>
  <si>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</si>
  <si>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</si>
  <si>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</si>
  <si>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</si>
  <si>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</si>
  <si>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</si>
  <si>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</si>
  <si>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</si>
  <si>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</si>
  <si>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</si>
  <si>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</si>
  <si>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</si>
  <si>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</si>
  <si>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</si>
  <si>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</si>
  <si>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</si>
  <si>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</si>
  <si>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</si>
  <si>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</si>
  <si>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</si>
  <si>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</si>
  <si>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</si>
  <si>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</si>
  <si>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</si>
  <si>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</si>
  <si>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</si>
  <si>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</si>
  <si>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</si>
  <si>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</si>
  <si>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</si>
  <si>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</si>
  <si>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</si>
  <si>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</si>
  <si>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</si>
  <si>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</si>
  <si>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</si>
  <si>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</si>
  <si>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</si>
  <si>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</si>
  <si>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</si>
  <si>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</si>
  <si>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</si>
  <si>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</si>
  <si>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</si>
  <si>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</si>
  <si>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</si>
  <si>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</si>
  <si>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</si>
  <si>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</si>
  <si>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</si>
  <si>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</si>
  <si>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</si>
  <si>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</si>
  <si>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</si>
  <si>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</si>
  <si>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</si>
  <si>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</si>
  <si>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</si>
  <si>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</si>
  <si>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</si>
  <si>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</si>
  <si>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</si>
  <si>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</si>
  <si>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</si>
  <si>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</si>
  <si>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</si>
  <si>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</si>
  <si>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</si>
  <si>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</si>
  <si>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</si>
  <si>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</si>
  <si>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</si>
  <si>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</si>
  <si>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</si>
  <si>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</si>
  <si>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</si>
  <si>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</si>
  <si>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</si>
  <si>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</si>
  <si>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</si>
  <si>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</si>
  <si>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</si>
  <si>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</si>
  <si>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</si>
  <si>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</si>
  <si>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</si>
  <si>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</si>
  <si>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</si>
  <si>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</si>
  <si>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</si>
  <si>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</si>
  <si>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</si>
  <si>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</si>
  <si>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</si>
  <si>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</si>
  <si>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</si>
  <si>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</si>
  <si>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</si>
  <si>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</si>
  <si>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</si>
  <si>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</si>
  <si>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</si>
  <si>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</si>
  <si>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</si>
  <si>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</si>
  <si>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</si>
  <si>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</si>
  <si>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</si>
  <si>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</si>
  <si>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</si>
  <si>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</si>
  <si>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</si>
  <si>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</si>
  <si>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</si>
  <si>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</si>
  <si>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</si>
  <si>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</si>
  <si>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</si>
  <si>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</si>
  <si>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</si>
  <si>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</si>
  <si>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</si>
  <si>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</si>
  <si>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</si>
  <si>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</si>
  <si>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</si>
  <si>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</si>
  <si>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</si>
  <si>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</si>
  <si>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</si>
  <si>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</si>
  <si>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</si>
  <si>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</si>
  <si>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</si>
  <si>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</si>
  <si>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</si>
  <si>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</si>
  <si>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</si>
  <si>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</si>
  <si>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</si>
  <si>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</si>
  <si>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</si>
  <si>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</si>
  <si>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</si>
  <si>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</si>
  <si>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</si>
  <si>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</si>
  <si>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</si>
  <si>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</si>
  <si>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</si>
  <si>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</si>
  <si>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</si>
  <si>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</si>
  <si>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</si>
  <si>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</si>
  <si>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</si>
  <si>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</si>
  <si>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</si>
  <si>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</si>
  <si>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</si>
  <si>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</si>
  <si>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</si>
  <si>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</si>
  <si>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</si>
  <si>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</si>
  <si>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</si>
  <si>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</si>
  <si>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</si>
  <si>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</si>
  <si>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</si>
  <si>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</si>
  <si>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</si>
  <si>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</si>
  <si>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</si>
  <si>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</si>
  <si>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</si>
  <si>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</si>
  <si>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</si>
  <si>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</si>
  <si>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</si>
  <si>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</si>
  <si>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</si>
  <si>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</si>
  <si>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</si>
  <si>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</si>
  <si>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</si>
  <si>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</si>
  <si>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</si>
  <si>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</si>
  <si>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</si>
  <si>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</si>
  <si>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</si>
  <si>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</si>
  <si>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</si>
  <si>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</si>
  <si>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</si>
  <si>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</si>
  <si>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</si>
  <si>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</si>
  <si>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</si>
  <si>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</si>
  <si>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</si>
  <si>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</si>
  <si>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</si>
  <si>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</si>
  <si>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</si>
  <si>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</si>
  <si>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</si>
  <si>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</si>
  <si>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</si>
  <si>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</si>
  <si>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</si>
  <si>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</si>
  <si>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</si>
  <si>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</si>
  <si>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</si>
  <si>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</si>
  <si>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</si>
  <si>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</si>
  <si>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</si>
  <si>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</si>
  <si>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</si>
  <si>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</si>
  <si>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</si>
  <si>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</si>
  <si>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</si>
  <si>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</si>
  <si>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</si>
  <si>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</si>
  <si>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</si>
  <si>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</si>
  <si>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</si>
  <si>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</si>
  <si>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</si>
  <si>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</si>
  <si>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</si>
  <si>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</si>
  <si>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</si>
  <si>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</si>
  <si>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</si>
  <si>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</si>
  <si>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</si>
  <si>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</si>
  <si>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</si>
  <si>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</si>
  <si>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</si>
  <si>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</si>
  <si>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</si>
  <si>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</si>
  <si>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</si>
  <si>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</si>
  <si>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</si>
  <si>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</si>
  <si>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</si>
  <si>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</si>
  <si>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</si>
  <si>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</si>
  <si>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</si>
  <si>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</si>
  <si>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</si>
  <si>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</si>
  <si>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</si>
  <si>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</si>
  <si>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</si>
  <si>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</si>
  <si>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</si>
  <si>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</si>
  <si>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</si>
  <si>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</si>
  <si>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</si>
  <si>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</si>
  <si>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</si>
  <si>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</si>
  <si>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</si>
  <si>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</si>
  <si>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</si>
  <si>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</si>
  <si>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</si>
  <si>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</si>
  <si>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</si>
  <si>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</si>
  <si>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</si>
  <si>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</si>
  <si>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</si>
  <si>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</si>
  <si>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</si>
  <si>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</si>
  <si>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</si>
  <si>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</si>
  <si>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</si>
  <si>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</si>
  <si>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</si>
  <si>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</si>
  <si>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</si>
  <si>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</si>
  <si>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</si>
  <si>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</si>
  <si>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</si>
  <si>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</si>
  <si>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</si>
  <si>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</si>
  <si>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</si>
  <si>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</si>
  <si>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</si>
  <si>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</si>
  <si>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</si>
  <si>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</si>
  <si>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</si>
  <si>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</si>
  <si>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</si>
  <si>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</si>
  <si>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</si>
  <si>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</si>
  <si>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</si>
  <si>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</si>
  <si>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</si>
  <si>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</si>
  <si>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</si>
  <si>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</si>
  <si>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</si>
  <si>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</si>
  <si>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</si>
  <si>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</si>
  <si>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</si>
  <si>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</si>
  <si>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</si>
  <si>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</si>
  <si>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</si>
  <si>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</si>
  <si>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</si>
  <si>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</si>
  <si>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</si>
  <si>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</si>
  <si>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</si>
  <si>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</si>
  <si>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</si>
  <si>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</si>
  <si>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</si>
  <si>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</si>
  <si>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</si>
  <si>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</si>
  <si>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</si>
  <si>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</si>
  <si>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</si>
  <si>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</si>
  <si>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</si>
  <si>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</si>
  <si>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</si>
  <si>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</si>
  <si>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</si>
  <si>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</si>
  <si>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</si>
  <si>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</si>
  <si>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</si>
  <si>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</si>
  <si>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</si>
  <si>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</si>
  <si>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</si>
  <si>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</si>
  <si>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</si>
  <si>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</si>
  <si>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</si>
  <si>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</si>
  <si>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</si>
  <si>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</si>
  <si>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</si>
  <si>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</si>
  <si>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</si>
  <si>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</si>
  <si>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</si>
  <si>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</si>
  <si>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</si>
  <si>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</si>
  <si>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</si>
  <si>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</si>
  <si>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</si>
  <si>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</si>
  <si>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</si>
  <si>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</si>
  <si>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</si>
  <si>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</si>
  <si>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</si>
  <si>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</si>
  <si>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</si>
  <si>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</si>
  <si>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</si>
  <si>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</si>
  <si>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</si>
  <si>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</si>
  <si>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</si>
  <si>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</si>
  <si>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</si>
  <si>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</si>
  <si>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</si>
  <si>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</si>
  <si>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</si>
  <si>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</si>
  <si>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</si>
  <si>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</si>
  <si>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</si>
  <si>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</si>
  <si>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</si>
  <si>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</si>
  <si>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</si>
  <si>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</si>
  <si>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</si>
  <si>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</si>
  <si>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</si>
  <si>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</si>
  <si>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</si>
  <si>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</si>
  <si>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</si>
  <si>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</si>
  <si>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</si>
  <si>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</si>
  <si>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</si>
  <si>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</si>
  <si>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</si>
  <si>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</si>
  <si>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</si>
  <si>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</si>
  <si>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</si>
  <si>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</si>
  <si>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</si>
  <si>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</si>
  <si>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</si>
  <si>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</si>
  <si>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</si>
  <si>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</si>
  <si>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</si>
  <si>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</si>
  <si>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</si>
  <si>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</si>
  <si>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</si>
  <si>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</si>
  <si>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</si>
  <si>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</si>
  <si>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</si>
  <si>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</si>
  <si>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</si>
  <si>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</si>
  <si>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</si>
  <si>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</si>
  <si>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</si>
  <si>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</si>
  <si>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</si>
  <si>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</si>
  <si>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</si>
  <si>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</si>
  <si>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</si>
  <si>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</si>
  <si>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</si>
  <si>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</si>
  <si>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</si>
  <si>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</si>
  <si>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</si>
  <si>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</si>
  <si>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</si>
  <si>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</si>
  <si>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</si>
  <si>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</si>
  <si>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</si>
  <si>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</si>
  <si>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</si>
  <si>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</si>
  <si>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</si>
  <si>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</si>
  <si>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</si>
  <si>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</si>
  <si>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</si>
  <si>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</si>
  <si>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</si>
  <si>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</si>
  <si>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</si>
  <si>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</si>
  <si>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</si>
  <si>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</si>
  <si>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</si>
  <si>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</si>
  <si>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</si>
  <si>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</si>
  <si>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</si>
  <si>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</si>
  <si>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</si>
  <si>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</si>
  <si>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</si>
  <si>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</si>
  <si>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</si>
  <si>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</si>
  <si>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</si>
  <si>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</si>
  <si>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</si>
  <si>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</si>
  <si>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</si>
  <si>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</si>
  <si>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</si>
  <si>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</si>
  <si>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</si>
  <si>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</si>
  <si>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</si>
  <si>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</si>
  <si>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</si>
  <si>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</si>
  <si>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</si>
  <si>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</si>
  <si>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</si>
  <si>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</si>
  <si>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</si>
  <si>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</si>
  <si>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</si>
  <si>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</si>
  <si>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</si>
  <si>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</si>
  <si>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</si>
  <si>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</si>
  <si>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</si>
  <si>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</si>
  <si>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</si>
  <si>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</si>
  <si>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</si>
  <si>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</si>
  <si>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</si>
  <si>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</si>
  <si>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</si>
  <si>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</si>
  <si>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</si>
  <si>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</si>
  <si>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</si>
  <si>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</si>
  <si>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</si>
  <si>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</si>
  <si>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</si>
  <si>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</si>
  <si>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</si>
  <si>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</si>
  <si>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</si>
  <si>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</si>
  <si>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</si>
  <si>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</si>
  <si>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</si>
  <si>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</si>
  <si>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</si>
  <si>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</si>
  <si>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</si>
  <si>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</si>
  <si>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</si>
  <si>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</si>
  <si>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</si>
  <si>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</si>
  <si>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</si>
  <si>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</si>
  <si>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</si>
  <si>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</si>
  <si>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</si>
  <si>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</si>
  <si>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</si>
  <si>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</si>
  <si>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</si>
  <si>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</si>
  <si>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</si>
  <si>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</si>
  <si>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</si>
  <si>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</si>
  <si>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</si>
  <si>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</si>
  <si>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</si>
  <si>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</si>
  <si>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</si>
  <si>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</si>
  <si>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</si>
  <si>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</si>
  <si>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</si>
  <si>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</si>
  <si>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</si>
  <si>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</si>
  <si>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</si>
  <si>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</si>
  <si>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</si>
  <si>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</si>
  <si>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</si>
  <si>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</si>
  <si>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</si>
  <si>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</si>
  <si>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</si>
  <si>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</si>
  <si>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</si>
  <si>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</si>
  <si>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</si>
  <si>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</si>
  <si>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</si>
  <si>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</si>
  <si>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</si>
  <si>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</si>
  <si>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</si>
  <si>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</si>
  <si>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</si>
  <si>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</si>
  <si>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</si>
  <si>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</si>
  <si>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</si>
  <si>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</si>
  <si>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</si>
  <si>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</si>
  <si>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</si>
  <si>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</si>
  <si>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</si>
  <si>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</si>
  <si>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</si>
  <si>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</si>
  <si>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</si>
  <si>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</si>
  <si>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</si>
  <si>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</si>
  <si>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</si>
  <si>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</si>
  <si>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</si>
  <si>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</si>
  <si>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</si>
  <si>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</si>
  <si>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</si>
  <si>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</si>
  <si>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</si>
  <si>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</si>
  <si>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</si>
  <si>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</si>
  <si>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</si>
  <si>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</si>
  <si>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</si>
  <si>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</si>
  <si>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</si>
  <si>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</si>
  <si>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</si>
  <si>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</si>
  <si>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</si>
  <si>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</si>
  <si>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</si>
  <si>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</si>
  <si>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</si>
  <si>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</si>
  <si>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</si>
  <si>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</si>
  <si>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</si>
  <si>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</si>
  <si>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</si>
  <si>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</si>
  <si>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</si>
  <si>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</si>
  <si>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</si>
  <si>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</si>
  <si>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</si>
  <si>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</si>
  <si>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</si>
  <si>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</si>
  <si>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</si>
  <si>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</si>
  <si>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</si>
  <si>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</si>
  <si>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</si>
  <si>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</si>
  <si>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</si>
  <si>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</si>
  <si>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</si>
  <si>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</si>
  <si>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</si>
  <si>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</si>
  <si>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</si>
  <si>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</si>
  <si>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</si>
  <si>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</si>
  <si>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</si>
  <si>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</si>
  <si>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</si>
  <si>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</si>
  <si>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</si>
  <si>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</si>
  <si>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</si>
  <si>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</si>
  <si>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</si>
  <si>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</si>
  <si>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</si>
  <si>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</si>
  <si>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</si>
  <si>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</si>
  <si>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</si>
  <si>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</si>
  <si>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</si>
  <si>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</si>
  <si>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</si>
  <si>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</si>
  <si>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</si>
  <si>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</si>
  <si>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</si>
  <si>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</si>
  <si>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</si>
  <si>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</si>
  <si>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</si>
  <si>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</si>
  <si>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</si>
  <si>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</si>
  <si>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</si>
  <si>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</si>
  <si>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</si>
  <si>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</si>
  <si>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</si>
  <si>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</si>
  <si>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</si>
  <si>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</si>
  <si>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</si>
  <si>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</si>
  <si>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</si>
  <si>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</si>
  <si>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</si>
  <si>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</si>
  <si>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</si>
  <si>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</si>
  <si>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</si>
  <si>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</si>
  <si>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</si>
  <si>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</si>
  <si>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</si>
  <si>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</si>
  <si>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</si>
  <si>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</si>
  <si>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</si>
  <si>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</si>
  <si>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</si>
  <si>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</si>
  <si>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</si>
  <si>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</si>
  <si>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</si>
  <si>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</si>
  <si>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</si>
  <si>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</si>
  <si>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</si>
  <si>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</si>
  <si>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</si>
  <si>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</si>
  <si>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</si>
  <si>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</si>
  <si>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</si>
  <si>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</si>
  <si>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</si>
  <si>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</si>
  <si>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</si>
  <si>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</si>
  <si>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</si>
  <si>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</si>
  <si>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</si>
  <si>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</si>
  <si>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</si>
  <si>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</si>
  <si>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</si>
  <si>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</si>
  <si>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</si>
  <si>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</si>
  <si>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</si>
  <si>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</si>
  <si>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</si>
  <si>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</si>
  <si>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</si>
  <si>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</si>
  <si>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</si>
  <si>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</si>
  <si>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</si>
  <si>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</si>
  <si>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</si>
  <si>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</si>
  <si>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</si>
  <si>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</si>
  <si>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</si>
  <si>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</si>
  <si>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</si>
  <si>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</si>
  <si>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</si>
  <si>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</si>
  <si>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</si>
  <si>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</si>
  <si>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</si>
  <si>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</si>
  <si>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</si>
  <si>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</si>
  <si>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</si>
  <si>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</si>
  <si>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</si>
  <si>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</si>
  <si>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</si>
  <si>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</si>
  <si>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</si>
  <si>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</si>
  <si>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</si>
  <si>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</si>
  <si>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</si>
  <si>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</si>
  <si>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</si>
  <si>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</si>
  <si>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</si>
  <si>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</si>
  <si>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</si>
  <si>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</si>
  <si>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</si>
  <si>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</si>
  <si>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</si>
  <si>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</si>
  <si>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</si>
  <si>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</si>
  <si>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</si>
  <si>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</si>
  <si>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</si>
  <si>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</si>
  <si>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</si>
  <si>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</si>
  <si>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</si>
  <si>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</si>
  <si>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</si>
  <si>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</si>
  <si>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</si>
  <si>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</si>
  <si>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</si>
  <si>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</si>
  <si>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</si>
  <si>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</si>
  <si>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</si>
  <si>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</si>
  <si>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</si>
  <si>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</si>
  <si>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</si>
  <si>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</si>
  <si>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</si>
  <si>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</si>
  <si>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</si>
  <si>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</si>
  <si>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</si>
  <si>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</si>
  <si>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</si>
  <si>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</si>
  <si>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</si>
  <si>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</si>
  <si>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</si>
  <si>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</si>
  <si>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</si>
  <si>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</si>
  <si>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</si>
  <si>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</si>
  <si>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</si>
  <si>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</si>
  <si>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</si>
  <si>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</si>
  <si>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</si>
  <si>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</si>
  <si>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</si>
  <si>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</si>
  <si>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</si>
  <si>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</si>
  <si>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</si>
  <si>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</si>
  <si>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</si>
  <si>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</si>
  <si>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</si>
  <si>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</si>
  <si>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</si>
  <si>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</si>
  <si>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</si>
  <si>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</si>
  <si>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</si>
  <si>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</si>
  <si>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</si>
  <si>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</si>
  <si>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</si>
  <si>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</si>
  <si>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</si>
  <si>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</si>
  <si>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</si>
  <si>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</si>
  <si>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</si>
  <si>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</si>
  <si>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</si>
  <si>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</si>
  <si>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</si>
  <si>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</si>
  <si>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</si>
  <si>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</si>
  <si>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</si>
  <si>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</si>
  <si>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</si>
  <si>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</si>
  <si>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</si>
  <si>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</si>
  <si>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</si>
  <si>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</si>
  <si>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</si>
  <si>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</si>
  <si>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</si>
  <si>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</si>
  <si>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</si>
  <si>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</si>
  <si>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</si>
  <si>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</si>
  <si>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</si>
  <si>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</si>
  <si>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</si>
  <si>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</si>
  <si>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</si>
  <si>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</si>
  <si>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</si>
  <si>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</si>
  <si>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</si>
  <si>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</si>
  <si>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</si>
  <si>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</si>
  <si>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</si>
  <si>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</si>
  <si>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</si>
  <si>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</si>
  <si>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</si>
  <si>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</si>
  <si>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</si>
  <si>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</si>
  <si>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</si>
  <si>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</si>
  <si>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</si>
  <si>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</si>
  <si>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</si>
  <si>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</si>
  <si>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</si>
  <si>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</si>
  <si>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</si>
  <si>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</si>
  <si>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</si>
  <si>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</si>
  <si>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</si>
  <si>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</si>
  <si>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</si>
  <si>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</si>
  <si>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</si>
  <si>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</si>
  <si>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</si>
  <si>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</si>
  <si>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</si>
  <si>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</si>
  <si>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</si>
  <si>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</si>
  <si>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</si>
  <si>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</si>
  <si>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</si>
  <si>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</si>
  <si>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</si>
  <si>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</si>
  <si>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</si>
  <si>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</si>
  <si>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</si>
  <si>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</si>
  <si>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</si>
  <si>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</si>
  <si>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</si>
  <si>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</si>
  <si>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</si>
  <si>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</si>
  <si>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</si>
  <si>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</si>
  <si>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</si>
  <si>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</si>
  <si>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</si>
  <si>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</si>
  <si>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</si>
  <si>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</si>
  <si>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</si>
  <si>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</si>
  <si>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</si>
  <si>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</si>
  <si>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</si>
  <si>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</si>
  <si>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</si>
  <si>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</si>
  <si>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</si>
  <si>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</si>
  <si>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</si>
  <si>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</si>
  <si>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</si>
  <si>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</si>
  <si>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</si>
  <si>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</si>
  <si>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</si>
  <si>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</si>
  <si>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</si>
  <si>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</si>
  <si>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</si>
  <si>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</si>
  <si>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</si>
  <si>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</si>
  <si>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</si>
  <si>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</si>
  <si>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</si>
  <si>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</si>
  <si>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</si>
  <si>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</si>
  <si>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</si>
  <si>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</si>
  <si>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</si>
  <si>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</si>
  <si>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</si>
  <si>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</si>
  <si>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</si>
  <si>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</si>
  <si>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</si>
  <si>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</si>
  <si>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</si>
  <si>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</si>
  <si>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</si>
  <si>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</si>
  <si>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</si>
  <si>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</si>
  <si>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</si>
  <si>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</si>
  <si>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</si>
  <si>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</si>
  <si>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</si>
  <si>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</si>
  <si>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</si>
  <si>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</si>
  <si>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</si>
  <si>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</si>
  <si>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</si>
  <si>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</si>
  <si>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</si>
  <si>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</si>
  <si>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</si>
  <si>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</si>
  <si>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</si>
  <si>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</si>
  <si>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</si>
  <si>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</si>
  <si>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</si>
  <si>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</si>
  <si>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</si>
  <si>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</si>
  <si>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</si>
  <si>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</si>
  <si>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</si>
  <si>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</si>
  <si>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</si>
  <si>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</si>
  <si>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</si>
  <si>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</si>
  <si>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</si>
  <si>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</si>
  <si>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</si>
  <si>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</si>
  <si>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</si>
  <si>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</si>
  <si>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</si>
  <si>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</si>
  <si>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</si>
  <si>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</si>
  <si>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</si>
  <si>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</si>
  <si>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</si>
  <si>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</si>
  <si>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</si>
  <si>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</si>
  <si>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</si>
  <si>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</si>
  <si>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</si>
  <si>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</si>
  <si>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</si>
  <si>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</si>
  <si>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</si>
  <si>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</si>
  <si>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</si>
  <si>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</si>
  <si>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</si>
  <si>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</si>
  <si>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</si>
  <si>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</si>
  <si>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</si>
  <si>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</si>
  <si>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</si>
  <si>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</si>
  <si>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</si>
  <si>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</si>
  <si>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</si>
  <si>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</si>
  <si>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</si>
  <si>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</si>
  <si>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</si>
  <si>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</si>
  <si>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</si>
  <si>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</si>
  <si>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</si>
  <si>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</si>
  <si>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</si>
  <si>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</si>
  <si>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</si>
  <si>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</si>
  <si>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</si>
  <si>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</si>
  <si>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</si>
  <si>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</si>
  <si>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</si>
  <si>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</si>
  <si>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</si>
  <si>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</si>
  <si>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</si>
  <si>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</si>
  <si>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</si>
  <si>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</si>
  <si>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</si>
  <si>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</si>
  <si>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</si>
  <si>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</si>
  <si>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</si>
  <si>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</si>
  <si>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</si>
  <si>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</si>
  <si>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</si>
  <si>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</si>
  <si>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</si>
  <si>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</si>
  <si>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</si>
  <si>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</si>
  <si>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</si>
  <si>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</si>
  <si>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</si>
  <si>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</si>
  <si>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</si>
  <si>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</si>
  <si>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</si>
  <si>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</si>
  <si>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</si>
  <si>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</si>
  <si>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</si>
  <si>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</si>
  <si>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</si>
  <si>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</si>
  <si>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</si>
  <si>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</si>
  <si>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</si>
  <si>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</si>
  <si>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</si>
  <si>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</si>
  <si>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</si>
  <si>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</si>
  <si>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</si>
  <si>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</si>
  <si>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</si>
  <si>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</si>
  <si>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</si>
  <si>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</si>
  <si>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</si>
  <si>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</si>
  <si>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</si>
  <si>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</si>
  <si>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</si>
  <si>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</si>
  <si>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</si>
  <si>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</si>
  <si>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</si>
  <si>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</si>
  <si>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</si>
  <si>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</si>
  <si>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</si>
  <si>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</si>
  <si>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</si>
  <si>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</si>
  <si>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</si>
  <si>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</si>
  <si>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</si>
  <si>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</si>
  <si>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</si>
  <si>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</si>
  <si>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</si>
  <si>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</si>
  <si>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</si>
  <si>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</si>
  <si>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</si>
  <si>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</si>
  <si>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</si>
  <si>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</si>
  <si>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</si>
  <si>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</si>
  <si>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</si>
  <si>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</si>
  <si>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</si>
  <si>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</si>
  <si>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</si>
  <si>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</si>
  <si>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</si>
  <si>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</si>
  <si>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</si>
  <si>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</si>
  <si>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</si>
  <si>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</si>
  <si>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</si>
  <si>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</si>
  <si>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</si>
  <si>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</si>
  <si>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</si>
  <si>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</si>
  <si>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</si>
  <si>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</si>
  <si>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</si>
  <si>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</si>
  <si>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</si>
  <si>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</si>
  <si>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</si>
  <si>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</si>
  <si>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</si>
  <si>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</si>
  <si>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</si>
  <si>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</si>
  <si>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</si>
  <si>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</si>
  <si>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</si>
  <si>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</si>
  <si>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</si>
  <si>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</si>
  <si>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</si>
  <si>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</si>
  <si>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</si>
  <si>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</si>
  <si>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</si>
  <si>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</si>
  <si>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</si>
  <si>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</si>
  <si>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</si>
  <si>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</si>
  <si>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</si>
  <si>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</si>
  <si>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</si>
  <si>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</si>
  <si>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</si>
  <si>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</si>
  <si>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</si>
  <si>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</si>
  <si>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</si>
  <si>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</si>
  <si>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</si>
  <si>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</si>
  <si>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</si>
  <si>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</si>
  <si>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</si>
  <si>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</si>
  <si>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</si>
  <si>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</si>
  <si>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</si>
  <si>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</si>
  <si>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</si>
  <si>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</si>
  <si>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</si>
  <si>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</si>
  <si>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</si>
  <si>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</si>
  <si>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</si>
  <si>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</si>
  <si>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</si>
  <si>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</si>
  <si>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</si>
  <si>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</si>
  <si>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</si>
  <si>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</si>
  <si>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</si>
  <si>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</si>
  <si>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</si>
  <si>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</si>
  <si>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</si>
  <si>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</si>
  <si>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</si>
  <si>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</si>
  <si>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</si>
  <si>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</si>
  <si>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</si>
  <si>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</si>
  <si>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</si>
  <si>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</si>
  <si>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</si>
  <si>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</si>
  <si>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</si>
  <si>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</si>
  <si>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</si>
  <si>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</si>
  <si>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</si>
  <si>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</si>
  <si>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</si>
  <si>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</si>
  <si>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</si>
  <si>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</si>
  <si>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</si>
  <si>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</si>
  <si>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</si>
  <si>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</si>
  <si>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</si>
  <si>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</si>
  <si>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</si>
  <si>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</si>
  <si>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</si>
  <si>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</si>
  <si>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</si>
  <si>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</si>
  <si>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</si>
  <si>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</si>
  <si>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</si>
  <si>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</si>
  <si>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</si>
  <si>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</si>
  <si>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</si>
  <si>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</si>
  <si>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</si>
  <si>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</si>
  <si>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</si>
  <si>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</si>
  <si>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</si>
  <si>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</si>
  <si>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</si>
  <si>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</si>
  <si>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</si>
  <si>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</si>
  <si>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</si>
  <si>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</si>
  <si>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</si>
  <si>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</si>
  <si>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</si>
  <si>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</si>
  <si>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</si>
  <si>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</si>
  <si>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</si>
  <si>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</si>
  <si>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</si>
  <si>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</si>
  <si>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</si>
  <si>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</si>
  <si>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</si>
  <si>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</si>
  <si>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</si>
  <si>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</si>
  <si>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</si>
  <si>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</si>
  <si>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</si>
  <si>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</si>
  <si>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</si>
  <si>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</si>
  <si>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</si>
  <si>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</si>
  <si>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</si>
  <si>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</si>
  <si>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</si>
  <si>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</si>
  <si>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</si>
  <si>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</si>
  <si>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</si>
  <si>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</si>
  <si>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</si>
  <si>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</si>
  <si>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</si>
  <si>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</si>
  <si>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</si>
  <si>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</si>
  <si>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</si>
  <si>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</si>
  <si>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</si>
  <si>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</si>
  <si>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</si>
  <si>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</si>
  <si>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</si>
  <si>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</si>
  <si>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</si>
  <si>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</si>
  <si>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</si>
  <si>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</si>
  <si>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</si>
  <si>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</si>
  <si>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</si>
  <si>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</si>
  <si>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</si>
  <si>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</si>
  <si>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</si>
  <si>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</si>
  <si>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</si>
  <si>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</si>
  <si>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</si>
  <si>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</si>
  <si>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</si>
  <si>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</si>
  <si>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</si>
  <si>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</si>
  <si>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</si>
  <si>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</si>
  <si>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</si>
  <si>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</si>
  <si>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</si>
  <si>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</si>
  <si>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</si>
  <si>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</si>
  <si>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</si>
  <si>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</si>
  <si>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</si>
  <si>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</si>
  <si>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</si>
  <si>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</si>
  <si>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</si>
  <si>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</si>
  <si>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</si>
  <si>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</si>
  <si>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</si>
  <si>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</si>
  <si>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</si>
  <si>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</si>
  <si>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</si>
  <si>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</si>
  <si>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</si>
  <si>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</si>
  <si>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</si>
  <si>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</si>
  <si>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</si>
  <si>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</si>
  <si>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</si>
  <si>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</si>
  <si>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</si>
  <si>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</si>
  <si>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</si>
  <si>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</si>
  <si>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</si>
  <si>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</si>
  <si>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</si>
  <si>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</si>
  <si>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</si>
  <si>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</si>
  <si>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</si>
  <si>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</si>
  <si>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</si>
  <si>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</si>
  <si>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</si>
  <si>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</si>
  <si>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</si>
  <si>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</si>
  <si>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</si>
  <si>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</si>
  <si>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</si>
  <si>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</si>
  <si>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</si>
  <si>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</si>
  <si>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</si>
  <si>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</si>
  <si>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</si>
  <si>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</si>
  <si>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</si>
  <si>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</si>
  <si>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</si>
  <si>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</si>
  <si>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</si>
  <si>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</si>
  <si>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</si>
  <si>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</si>
  <si>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</si>
  <si>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</si>
  <si>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</si>
  <si>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</si>
  <si>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</si>
  <si>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</si>
  <si>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</si>
  <si>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</si>
  <si>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</si>
  <si>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</si>
  <si>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</si>
  <si>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</si>
  <si>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</si>
  <si>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</si>
  <si>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</si>
  <si>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</si>
  <si>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</si>
  <si>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</si>
  <si>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</si>
  <si>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</si>
  <si>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</si>
  <si>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</si>
  <si>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</si>
  <si>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</si>
  <si>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</si>
  <si>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</si>
  <si>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</si>
  <si>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</si>
  <si>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</si>
  <si>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</si>
  <si>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</si>
  <si>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</si>
  <si>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</si>
  <si>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</si>
  <si>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</si>
  <si>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</si>
  <si>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</si>
  <si>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</si>
  <si>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</si>
  <si>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</si>
  <si>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</si>
  <si>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</si>
  <si>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</si>
  <si>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</si>
  <si>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</si>
  <si>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</si>
  <si>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</si>
  <si>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</si>
  <si>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</si>
  <si>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</si>
  <si>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</si>
  <si>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</si>
  <si>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</si>
  <si>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</si>
  <si>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</si>
  <si>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</si>
  <si>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</si>
  <si>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</si>
  <si>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</si>
  <si>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</si>
  <si>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</si>
  <si>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</si>
  <si>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</si>
  <si>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</si>
  <si>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</si>
  <si>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</si>
  <si>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</si>
  <si>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</si>
  <si>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</si>
  <si>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</si>
  <si>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</si>
  <si>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</si>
  <si>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</si>
  <si>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</si>
  <si>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</si>
  <si>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</si>
  <si>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</si>
  <si>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</si>
  <si>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</si>
  <si>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</si>
  <si>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</si>
  <si>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</si>
  <si>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</si>
  <si>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</si>
  <si>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</si>
  <si>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</si>
  <si>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</si>
  <si>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</si>
  <si>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</si>
  <si>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</si>
  <si>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</si>
  <si>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</si>
  <si>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</si>
  <si>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</si>
  <si>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</si>
  <si>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</si>
  <si>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</si>
  <si>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</si>
  <si>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</si>
  <si>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</si>
  <si>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</si>
  <si>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</si>
  <si>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</si>
  <si>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</si>
  <si>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</si>
  <si>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</si>
  <si>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</si>
  <si>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</si>
  <si>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</si>
  <si>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</si>
  <si>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</si>
  <si>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</si>
  <si>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</si>
  <si>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</si>
  <si>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</si>
  <si>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</si>
  <si>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</si>
  <si>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</si>
  <si>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</si>
  <si>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</si>
  <si>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</si>
  <si>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</si>
  <si>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</si>
  <si>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</si>
  <si>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</si>
  <si>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</si>
  <si>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</si>
  <si>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</si>
  <si>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</si>
  <si>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</si>
  <si>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</si>
  <si>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</si>
  <si>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</si>
  <si>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</si>
  <si>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</si>
  <si>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</si>
  <si>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</si>
  <si>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</si>
  <si>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</si>
  <si>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</si>
  <si>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</si>
  <si>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</si>
  <si>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</si>
  <si>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</si>
  <si>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</si>
  <si>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</si>
  <si>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</si>
  <si>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</si>
  <si>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</si>
  <si>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</si>
  <si>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</si>
  <si>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</si>
  <si>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</si>
  <si>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</si>
  <si>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</si>
  <si>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</si>
  <si>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</si>
  <si>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</si>
  <si>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</si>
  <si>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</si>
  <si>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</si>
  <si>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</si>
  <si>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</si>
  <si>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</si>
  <si>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</si>
  <si>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</si>
  <si>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</si>
  <si>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</si>
  <si>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</si>
  <si>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</si>
  <si>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</si>
  <si>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</si>
  <si>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</si>
  <si>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</si>
  <si>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</si>
  <si>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</si>
  <si>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</si>
  <si>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</si>
  <si>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</si>
  <si>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</si>
  <si>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</si>
  <si>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</si>
  <si>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</si>
  <si>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</si>
  <si>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</si>
  <si>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</si>
  <si>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</si>
  <si>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</si>
  <si>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</si>
  <si>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</si>
  <si>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</si>
  <si>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</si>
  <si>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</si>
  <si>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</si>
  <si>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</si>
  <si>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</si>
  <si>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</si>
  <si>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</si>
  <si>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</si>
  <si>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</si>
  <si>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</si>
  <si>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</si>
  <si>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</si>
  <si>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</si>
  <si>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</si>
  <si>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</si>
  <si>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</si>
  <si>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</si>
  <si>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</si>
  <si>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</si>
  <si>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</si>
  <si>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</si>
  <si>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</si>
  <si>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</si>
  <si>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</si>
  <si>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</si>
  <si>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</si>
  <si>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</si>
  <si>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</si>
  <si>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</si>
  <si>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</si>
  <si>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</si>
  <si>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</si>
  <si>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</si>
  <si>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</si>
  <si>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</si>
  <si>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</si>
  <si>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</si>
  <si>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</si>
  <si>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</si>
  <si>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</si>
  <si>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</si>
  <si>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</si>
  <si>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</si>
  <si>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</si>
  <si>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</si>
  <si>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</si>
  <si>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</si>
  <si>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</si>
  <si>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</si>
  <si>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</si>
  <si>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</si>
  <si>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</si>
  <si>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</si>
  <si>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</si>
  <si>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</si>
  <si>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</si>
  <si>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</si>
  <si>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</si>
  <si>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</si>
  <si>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</si>
  <si>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</si>
  <si>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</si>
  <si>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</si>
  <si>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</si>
  <si>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</si>
  <si>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</si>
  <si>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</si>
  <si>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</si>
  <si>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</si>
  <si>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</si>
  <si>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</si>
  <si>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</si>
  <si>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</si>
  <si>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</si>
  <si>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</si>
  <si>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</si>
  <si>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</si>
  <si>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</si>
  <si>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</si>
  <si>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</si>
  <si>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</si>
  <si>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</si>
  <si>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</si>
  <si>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</si>
  <si>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</si>
  <si>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</si>
  <si>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</si>
  <si>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</si>
  <si>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</si>
  <si>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</si>
  <si>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</si>
  <si>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</si>
  <si>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</si>
  <si>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</si>
  <si>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</si>
  <si>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</si>
  <si>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</si>
  <si>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</si>
  <si>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</si>
  <si>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</si>
  <si>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</si>
  <si>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</si>
  <si>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</si>
  <si>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</si>
  <si>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</si>
  <si>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</si>
  <si>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</si>
  <si>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</si>
  <si>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</si>
  <si>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</si>
  <si>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</si>
  <si>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</si>
  <si>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</si>
  <si>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</si>
  <si>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</si>
  <si>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</si>
  <si>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</si>
  <si>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</si>
  <si>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</si>
  <si>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</si>
  <si>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</si>
  <si>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</si>
  <si>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</si>
  <si>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</si>
  <si>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</si>
  <si>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</si>
  <si>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</si>
  <si>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</si>
  <si>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</si>
  <si>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</si>
  <si>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</si>
  <si>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</si>
  <si>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</si>
  <si>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</si>
  <si>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</si>
  <si>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</si>
  <si>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</si>
  <si>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</si>
  <si>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</si>
  <si>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</si>
  <si>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</si>
  <si>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</si>
  <si>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</si>
  <si>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</si>
  <si>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</si>
  <si>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</si>
  <si>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</si>
  <si>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</si>
  <si>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</si>
  <si>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</si>
  <si>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</si>
  <si>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</si>
  <si>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</si>
  <si>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</si>
  <si>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</si>
  <si>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</si>
  <si>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</si>
  <si>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</si>
  <si>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</si>
  <si>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</si>
  <si>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</si>
  <si>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</si>
  <si>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</si>
  <si>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</si>
  <si>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</si>
  <si>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</si>
  <si>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</si>
  <si>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</si>
  <si>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</si>
  <si>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</si>
  <si>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</si>
  <si>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</si>
  <si>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</si>
  <si>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</si>
  <si>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</si>
  <si>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</si>
  <si>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</si>
  <si>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</si>
  <si>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</si>
  <si>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</si>
  <si>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</si>
  <si>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</si>
  <si>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</si>
  <si>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</si>
  <si>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</si>
  <si>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</si>
  <si>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</si>
  <si>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</si>
  <si>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</si>
  <si>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</si>
  <si>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</si>
  <si>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</si>
  <si>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</si>
  <si>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</si>
  <si>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</si>
  <si>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</si>
  <si>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</si>
  <si>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</si>
  <si>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</si>
  <si>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</si>
  <si>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</si>
  <si>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</si>
  <si>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</si>
  <si>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</si>
  <si>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</si>
  <si>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</si>
  <si>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</si>
  <si>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</si>
  <si>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</si>
  <si>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</si>
  <si>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</si>
  <si>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</si>
  <si>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</si>
  <si>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</si>
  <si>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</si>
  <si>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</si>
  <si>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</si>
  <si>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</si>
  <si>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</si>
  <si>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</si>
  <si>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</si>
  <si>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</si>
  <si>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</si>
  <si>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</si>
  <si>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</si>
  <si>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</si>
  <si>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</si>
  <si>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</si>
  <si>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</si>
  <si>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</si>
  <si>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</si>
  <si>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</si>
  <si>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</si>
  <si>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</si>
  <si>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</si>
  <si>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</si>
  <si>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</si>
  <si>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</si>
  <si>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</si>
  <si>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</si>
  <si>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</si>
  <si>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</si>
  <si>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</si>
  <si>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</si>
  <si>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</si>
  <si>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</si>
  <si>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</si>
  <si>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</si>
  <si>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</si>
  <si>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</si>
  <si>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</si>
  <si>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</si>
  <si>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</si>
  <si>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</si>
  <si>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</si>
  <si>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</si>
  <si>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</si>
  <si>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</si>
  <si>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</si>
  <si>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</si>
  <si>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</si>
  <si>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</si>
  <si>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</si>
  <si>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</si>
  <si>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</si>
  <si>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</si>
  <si>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</si>
  <si>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</si>
  <si>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</si>
  <si>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</si>
  <si>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</si>
  <si>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</si>
  <si>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</si>
  <si>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</si>
  <si>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</si>
  <si>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</si>
  <si>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</si>
  <si>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</si>
  <si>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</si>
  <si>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</si>
  <si>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</si>
  <si>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</si>
  <si>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</si>
  <si>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</si>
  <si>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</si>
  <si>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</si>
  <si>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</si>
  <si>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</si>
  <si>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</si>
  <si>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</si>
  <si>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</si>
  <si>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</si>
  <si>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</si>
  <si>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</si>
  <si>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</si>
  <si>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</si>
  <si>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</si>
  <si>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</si>
  <si>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</si>
  <si>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</si>
  <si>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</si>
  <si>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</si>
  <si>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</si>
  <si>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</si>
  <si>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</si>
  <si>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</si>
  <si>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</si>
  <si>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</si>
  <si>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</si>
  <si>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</si>
  <si>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</si>
  <si>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</si>
  <si>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</si>
  <si>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</si>
  <si>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</si>
  <si>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</si>
  <si>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</si>
  <si>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</si>
  <si>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</si>
  <si>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</si>
  <si>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</si>
  <si>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</si>
  <si>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</si>
  <si>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</si>
  <si>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</si>
  <si>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</si>
  <si>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</si>
  <si>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</si>
  <si>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</si>
  <si>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</si>
  <si>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</si>
  <si>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</si>
  <si>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</si>
  <si>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</si>
  <si>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</si>
  <si>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</si>
  <si>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</si>
  <si>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</si>
  <si>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</si>
  <si>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</si>
  <si>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</si>
  <si>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</si>
  <si>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</si>
  <si>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</si>
  <si>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</si>
  <si>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</si>
  <si>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</si>
  <si>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</si>
  <si>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</si>
  <si>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</si>
  <si>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</si>
  <si>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</si>
  <si>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</si>
  <si>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</si>
  <si>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</si>
  <si>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</si>
  <si>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</si>
  <si>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</si>
  <si>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</si>
  <si>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</si>
  <si>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</si>
  <si>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</si>
  <si>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</si>
  <si>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</si>
  <si>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</si>
  <si>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</si>
  <si>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</si>
  <si>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</si>
  <si>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</si>
  <si>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</si>
  <si>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</si>
  <si>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</si>
  <si>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</si>
  <si>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</si>
  <si>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</si>
  <si>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</si>
  <si>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</si>
  <si>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</si>
  <si>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</si>
  <si>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</si>
  <si>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</si>
  <si>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</si>
  <si>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</si>
  <si>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</si>
  <si>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</si>
  <si>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</si>
  <si>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</si>
  <si>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</si>
  <si>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</si>
  <si>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</si>
  <si>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</si>
  <si>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</si>
  <si>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</si>
  <si>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</si>
  <si>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</si>
  <si>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</si>
  <si>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</si>
  <si>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</si>
  <si>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</si>
  <si>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</si>
  <si>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</si>
  <si>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</si>
  <si>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</si>
  <si>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</si>
  <si>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</si>
  <si>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</si>
  <si>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</si>
  <si>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</si>
  <si>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</si>
  <si>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</si>
  <si>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</si>
  <si>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</si>
  <si>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</si>
  <si>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</si>
  <si>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</si>
  <si>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</si>
  <si>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</si>
  <si>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</si>
  <si>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</si>
  <si>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</si>
  <si>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</si>
  <si>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</si>
  <si>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</si>
  <si>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</si>
  <si>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</si>
  <si>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</si>
  <si>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</si>
  <si>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</si>
  <si>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</si>
  <si>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</si>
  <si>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</si>
  <si>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</si>
  <si>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</si>
  <si>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</si>
  <si>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</si>
  <si>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</si>
  <si>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</si>
  <si>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</si>
  <si>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</si>
  <si>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</si>
  <si>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</si>
  <si>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</si>
  <si>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</si>
  <si>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</si>
  <si>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</si>
  <si>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</si>
  <si>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</si>
  <si>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</si>
  <si>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</si>
  <si>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</si>
  <si>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</si>
  <si>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</si>
  <si>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</si>
  <si>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</si>
  <si>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</si>
  <si>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</si>
  <si>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</si>
  <si>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</si>
  <si>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</si>
  <si>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</si>
  <si>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</si>
  <si>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</si>
  <si>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</si>
  <si>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</si>
  <si>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</si>
  <si>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</si>
  <si>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</si>
  <si>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</si>
  <si>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</si>
  <si>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</si>
  <si>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</si>
  <si>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</si>
  <si>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</si>
  <si>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</si>
  <si>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</si>
  <si>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</si>
  <si>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</si>
  <si>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</si>
  <si>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</si>
  <si>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</si>
  <si>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</si>
  <si>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</si>
  <si>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</si>
  <si>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</si>
  <si>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</si>
  <si>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</si>
  <si>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</si>
  <si>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</si>
  <si>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</si>
  <si>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</si>
  <si>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</si>
  <si>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</si>
  <si>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</si>
  <si>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</si>
  <si>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</si>
  <si>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</si>
  <si>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</si>
  <si>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</si>
  <si>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</si>
  <si>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</si>
  <si>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</si>
  <si>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</si>
  <si>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</si>
  <si>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</si>
  <si>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</si>
  <si>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</si>
  <si>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</si>
  <si>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</si>
  <si>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</si>
  <si>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</si>
  <si>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</si>
  <si>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</si>
  <si>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</si>
  <si>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</si>
  <si>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</si>
  <si>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</si>
  <si>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</si>
  <si>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</si>
  <si>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</si>
  <si>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</si>
  <si>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</si>
  <si>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</si>
  <si>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</si>
  <si>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</si>
  <si>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</si>
  <si>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</si>
  <si>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</si>
  <si>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</si>
  <si>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</si>
  <si>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</si>
  <si>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</si>
  <si>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</si>
  <si>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</si>
  <si>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</si>
  <si>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</si>
  <si>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</si>
  <si>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</si>
  <si>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</si>
  <si>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</si>
  <si>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</si>
  <si>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</si>
  <si>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</si>
  <si>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</si>
  <si>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</si>
  <si>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</si>
  <si>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</si>
  <si>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</si>
  <si>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</si>
  <si>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</si>
  <si>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</si>
  <si>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</si>
  <si>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</si>
  <si>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</si>
  <si>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</si>
  <si>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</si>
  <si>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</si>
  <si>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</si>
  <si>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</si>
  <si>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</si>
  <si>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</si>
  <si>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</si>
  <si>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</si>
  <si>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</si>
  <si>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</si>
  <si>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</si>
  <si>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</si>
  <si>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</si>
  <si>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</si>
  <si>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</si>
  <si>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</si>
  <si>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</si>
  <si>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</si>
  <si>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</si>
  <si>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</si>
  <si>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</si>
  <si>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</si>
  <si>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</si>
  <si>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</si>
  <si>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</si>
  <si>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</si>
  <si>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</si>
  <si>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</si>
  <si>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</si>
  <si>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</si>
  <si>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</si>
  <si>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</si>
  <si>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</si>
  <si>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</si>
  <si>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</si>
  <si>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</si>
  <si>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</si>
  <si>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</si>
  <si>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</si>
  <si>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</si>
  <si>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</si>
  <si>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</si>
  <si>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</si>
  <si>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</si>
  <si>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</si>
  <si>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</si>
  <si>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</si>
  <si>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</si>
  <si>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</si>
  <si>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</si>
  <si>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</si>
  <si>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</si>
  <si>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</si>
  <si>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</si>
  <si>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</si>
  <si>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</si>
  <si>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</si>
  <si>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</si>
  <si>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</si>
  <si>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</si>
  <si>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</si>
  <si>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</si>
  <si>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</si>
  <si>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</si>
  <si>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</si>
  <si>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</si>
  <si>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</si>
  <si>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</si>
  <si>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</si>
  <si>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</si>
  <si>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</si>
  <si>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</si>
  <si>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</si>
  <si>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</si>
  <si>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</si>
  <si>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</si>
  <si>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</si>
  <si>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</si>
  <si>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</si>
  <si>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</si>
  <si>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</si>
  <si>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</si>
  <si>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</si>
  <si>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</si>
  <si>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</si>
  <si>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</si>
  <si>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</si>
  <si>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</si>
  <si>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</si>
  <si>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</si>
  <si>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</si>
  <si>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</si>
  <si>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</si>
  <si>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</si>
  <si>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</si>
  <si>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</si>
  <si>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</si>
  <si>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</si>
  <si>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</si>
  <si>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</si>
  <si>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</si>
  <si>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</si>
  <si>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</si>
  <si>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</si>
  <si>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</si>
  <si>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</si>
  <si>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</si>
  <si>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</si>
  <si>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</si>
  <si>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</si>
  <si>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</si>
  <si>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</si>
  <si>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</si>
  <si>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</si>
  <si>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</si>
  <si>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</si>
  <si>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</si>
  <si>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</si>
  <si>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</si>
  <si>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</si>
  <si>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</si>
  <si>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</si>
  <si>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</si>
  <si>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</si>
  <si>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</si>
  <si>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</si>
  <si>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</si>
  <si>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</si>
  <si>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</si>
  <si>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</si>
  <si>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</si>
  <si>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</si>
  <si>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</si>
  <si>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</si>
  <si>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</si>
  <si>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</si>
  <si>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</si>
  <si>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</si>
  <si>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</si>
  <si>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</si>
  <si>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</si>
  <si>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</si>
  <si>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</si>
  <si>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</si>
  <si>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</si>
  <si>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</si>
  <si>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</si>
  <si>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</si>
  <si>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</si>
  <si>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</si>
  <si>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</si>
  <si>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</si>
  <si>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</si>
  <si>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</si>
  <si>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</si>
  <si>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</si>
  <si>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</si>
  <si>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</si>
  <si>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</si>
  <si>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</si>
  <si>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</si>
  <si>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</si>
  <si>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</si>
  <si>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</si>
  <si>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</si>
  <si>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</si>
  <si>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</si>
  <si>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</si>
  <si>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</si>
  <si>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</si>
  <si>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</si>
  <si>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</si>
  <si>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</si>
  <si>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</si>
  <si>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</si>
  <si>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</si>
  <si>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</si>
  <si>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</si>
  <si>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</si>
  <si>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</si>
  <si>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</si>
  <si>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</si>
  <si>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</si>
  <si>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</si>
  <si>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</si>
  <si>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</si>
  <si>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</si>
  <si>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</si>
  <si>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</si>
  <si>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</si>
  <si>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</si>
  <si>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</si>
  <si>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</si>
  <si>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</si>
  <si>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</si>
  <si>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</si>
  <si>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</si>
  <si>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</si>
  <si>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</si>
  <si>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</si>
  <si>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</si>
  <si>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</si>
  <si>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</si>
  <si>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</si>
  <si>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</si>
  <si>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</si>
  <si>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</si>
  <si>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</si>
  <si>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</si>
  <si>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</si>
  <si>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</si>
  <si>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</si>
  <si>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</si>
  <si>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</si>
  <si>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</si>
  <si>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</si>
  <si>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</si>
  <si>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</si>
  <si>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</si>
  <si>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</si>
  <si>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</si>
  <si>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</si>
  <si>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</si>
  <si>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</si>
  <si>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</si>
  <si>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</si>
  <si>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</si>
  <si>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</si>
  <si>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</si>
  <si>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</si>
  <si>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</si>
  <si>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</si>
  <si>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</si>
  <si>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</si>
  <si>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</si>
  <si>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</si>
  <si>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</si>
  <si>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</si>
  <si>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</si>
  <si>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</si>
  <si>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</si>
  <si>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</si>
  <si>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</si>
  <si>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</si>
  <si>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</si>
  <si>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</si>
  <si>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</si>
  <si>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</si>
  <si>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</si>
  <si>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</si>
  <si>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</si>
  <si>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</si>
  <si>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</si>
  <si>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</si>
  <si>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</si>
  <si>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</si>
  <si>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</si>
  <si>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</si>
  <si>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</si>
  <si>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</si>
  <si>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</si>
  <si>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</si>
  <si>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</si>
  <si>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</si>
  <si>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</si>
  <si>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</si>
  <si>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</si>
  <si>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</si>
  <si>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</si>
  <si>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</si>
  <si>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</si>
  <si>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</si>
  <si>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</si>
  <si>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</si>
  <si>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</si>
  <si>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</si>
  <si>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</si>
  <si>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</si>
  <si>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</si>
  <si>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</si>
  <si>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</si>
  <si>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</si>
  <si>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</si>
  <si>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</si>
  <si>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</si>
  <si>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</si>
  <si>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</si>
  <si>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</si>
  <si>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</si>
  <si>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</si>
  <si>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</si>
  <si>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</si>
  <si>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</si>
  <si>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</si>
  <si>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</si>
  <si>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</si>
  <si>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</si>
  <si>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</si>
  <si>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</si>
  <si>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</si>
  <si>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</si>
  <si>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</si>
  <si>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</si>
  <si>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</si>
  <si>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</si>
  <si>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</si>
  <si>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</si>
  <si>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</si>
  <si>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</si>
  <si>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</si>
  <si>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</si>
  <si>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</si>
  <si>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</si>
  <si>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</si>
  <si>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</si>
  <si>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</si>
  <si>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</si>
  <si>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</si>
  <si>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</si>
  <si>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</si>
  <si>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</si>
  <si>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</si>
  <si>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</si>
  <si>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</si>
  <si>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</si>
  <si>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</si>
  <si>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</si>
  <si>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</si>
  <si>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</si>
  <si>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</si>
  <si>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</si>
  <si>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</si>
  <si>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</si>
  <si>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</si>
  <si>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</si>
  <si>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</si>
  <si>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</si>
  <si>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</si>
  <si>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</si>
  <si>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</si>
  <si>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</si>
  <si>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</si>
  <si>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</si>
  <si>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</si>
  <si>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</si>
  <si>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</si>
  <si>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</si>
  <si>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</si>
  <si>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</si>
  <si>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</si>
  <si>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</si>
  <si>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</si>
  <si>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</si>
  <si>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</si>
  <si>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</si>
  <si>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</si>
  <si>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</si>
  <si>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</si>
  <si>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</si>
  <si>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</si>
  <si>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</si>
  <si>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</si>
  <si>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</si>
  <si>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</si>
  <si>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</si>
  <si>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</si>
  <si>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</si>
  <si>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</si>
  <si>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</si>
  <si>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</si>
  <si>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</si>
  <si>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</si>
  <si>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</si>
  <si>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</si>
  <si>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</si>
  <si>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</si>
  <si>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</si>
  <si>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</si>
  <si>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</si>
  <si>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</si>
  <si>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</si>
  <si>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</si>
  <si>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</si>
  <si>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</si>
  <si>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</si>
  <si>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</si>
  <si>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</si>
  <si>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</si>
  <si>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</si>
  <si>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</si>
  <si>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</si>
  <si>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</si>
  <si>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</si>
  <si>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</si>
  <si>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</si>
  <si>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</si>
  <si>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</si>
  <si>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</si>
  <si>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</si>
  <si>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</si>
  <si>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</si>
  <si>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</si>
  <si>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</si>
  <si>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</si>
  <si>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</si>
  <si>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</si>
  <si>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</si>
  <si>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</si>
  <si>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</si>
  <si>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</si>
  <si>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</si>
  <si>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</si>
  <si>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</si>
  <si>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</si>
  <si>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</si>
  <si>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</si>
  <si>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</si>
  <si>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</si>
  <si>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</si>
  <si>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</si>
  <si>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</si>
  <si>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</si>
  <si>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</si>
  <si>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</si>
  <si>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</si>
  <si>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</si>
  <si>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</si>
  <si>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</si>
  <si>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</si>
  <si>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</si>
  <si>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</si>
  <si>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</si>
  <si>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</si>
  <si>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</si>
  <si>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</si>
  <si>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</si>
  <si>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</si>
  <si>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</si>
  <si>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</si>
  <si>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</si>
  <si>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</si>
  <si>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</si>
  <si>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</si>
  <si>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</si>
  <si>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</si>
  <si>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</si>
  <si>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</si>
  <si>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</si>
  <si>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</si>
  <si>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</si>
  <si>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</si>
  <si>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</si>
  <si>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</si>
  <si>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</si>
  <si>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</si>
  <si>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</si>
  <si>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</si>
  <si>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</si>
  <si>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</si>
  <si>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</si>
  <si>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</si>
  <si>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</si>
  <si>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</si>
  <si>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</si>
  <si>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</si>
  <si>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</si>
  <si>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</si>
  <si>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</si>
  <si>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</si>
  <si>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</si>
  <si>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</si>
  <si>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</si>
  <si>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</si>
  <si>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</si>
  <si>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</si>
  <si>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</si>
  <si>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</si>
  <si>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</si>
  <si>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</si>
  <si>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</si>
  <si>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</si>
  <si>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</si>
  <si>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</si>
  <si>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</si>
  <si>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</si>
  <si>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</si>
  <si>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</si>
  <si>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</si>
  <si>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</si>
  <si>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</si>
  <si>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</si>
  <si>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</si>
  <si>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</si>
  <si>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</si>
  <si>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</si>
  <si>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</si>
  <si>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</si>
  <si>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</si>
  <si>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</si>
  <si>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</si>
  <si>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</si>
  <si>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</si>
  <si>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</si>
  <si>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</si>
  <si>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</si>
  <si>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</si>
  <si>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</si>
  <si>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</si>
  <si>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</si>
  <si>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</si>
  <si>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</si>
  <si>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</si>
  <si>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</si>
  <si>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</si>
  <si>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</si>
  <si>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</si>
  <si>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</si>
  <si>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</si>
  <si>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</si>
  <si>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</si>
  <si>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</si>
  <si>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</si>
  <si>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</si>
  <si>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</si>
  <si>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</si>
  <si>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</si>
  <si>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</si>
  <si>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</si>
  <si>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</si>
  <si>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</si>
  <si>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</si>
  <si>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</si>
  <si>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</si>
  <si>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</si>
  <si>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</si>
  <si>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</si>
  <si>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</si>
  <si>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</si>
  <si>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</si>
  <si>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</si>
  <si>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</si>
  <si>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</si>
  <si>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</si>
  <si>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</si>
  <si>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</si>
  <si>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</si>
  <si>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</si>
  <si>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</si>
  <si>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</si>
  <si>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</si>
  <si>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</si>
  <si>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</si>
  <si>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</si>
  <si>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</si>
  <si>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</si>
  <si>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</si>
  <si>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</si>
  <si>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</si>
  <si>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</si>
  <si>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</si>
  <si>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</si>
  <si>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</si>
  <si>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</si>
  <si>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</si>
  <si>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</si>
  <si>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</si>
  <si>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</si>
  <si>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</si>
  <si>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</si>
  <si>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</si>
  <si>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</si>
  <si>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</si>
  <si>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</si>
  <si>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</si>
  <si>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</si>
  <si>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</si>
  <si>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</si>
  <si>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</si>
  <si>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</si>
  <si>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</si>
  <si>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</si>
  <si>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</si>
  <si>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</si>
  <si>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</si>
  <si>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</si>
  <si>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</si>
  <si>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</si>
  <si>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</si>
  <si>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</si>
  <si>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</si>
  <si>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</si>
  <si>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</si>
  <si>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</si>
  <si>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</si>
  <si>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</si>
  <si>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</si>
  <si>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</si>
  <si>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</si>
  <si>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</si>
  <si>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</si>
  <si>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</si>
  <si>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</si>
  <si>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</si>
  <si>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</si>
  <si>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</si>
  <si>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</si>
  <si>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</si>
  <si>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</si>
  <si>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</si>
  <si>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</si>
  <si>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</si>
  <si>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</si>
  <si>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</si>
  <si>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</si>
  <si>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</si>
  <si>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</si>
  <si>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</si>
  <si>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</si>
  <si>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</si>
  <si>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</si>
  <si>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</si>
  <si>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</si>
  <si>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</si>
  <si>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</si>
  <si>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</si>
  <si>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</si>
  <si>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</si>
  <si>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</si>
  <si>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</si>
  <si>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</si>
  <si>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</si>
  <si>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</si>
  <si>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</si>
  <si>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</si>
  <si>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</si>
  <si>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</si>
  <si>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</si>
  <si>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</si>
  <si>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</si>
  <si>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</si>
  <si>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</si>
  <si>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</si>
  <si>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</si>
  <si>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</si>
  <si>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</si>
  <si>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</si>
  <si>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</si>
  <si>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</si>
  <si>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</si>
  <si>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</si>
  <si>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</si>
  <si>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</si>
  <si>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</si>
  <si>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</si>
  <si>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</si>
  <si>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</si>
  <si>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</si>
  <si>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</si>
  <si>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</si>
  <si>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</si>
  <si>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</si>
  <si>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</si>
  <si>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</si>
  <si>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</si>
  <si>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</si>
  <si>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</si>
  <si>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</si>
  <si>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</si>
  <si>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</si>
  <si>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</si>
  <si>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</si>
  <si>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</si>
  <si>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</si>
  <si>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</si>
  <si>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</si>
  <si>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</si>
  <si>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</si>
  <si>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</si>
  <si>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</si>
  <si>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</si>
  <si>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</si>
  <si>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</si>
  <si>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</si>
  <si>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</si>
  <si>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</si>
  <si>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</si>
  <si>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</si>
  <si>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</si>
  <si>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</si>
  <si>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</si>
  <si>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</si>
  <si>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</si>
  <si>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</si>
  <si>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</si>
  <si>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</si>
  <si>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</si>
  <si>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</si>
  <si>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</si>
  <si>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</si>
  <si>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</si>
  <si>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</si>
  <si>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</si>
  <si>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</si>
  <si>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</si>
  <si>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</si>
  <si>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</si>
  <si>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</si>
  <si>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</si>
  <si>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</si>
  <si>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</si>
  <si>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</si>
  <si>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</si>
  <si>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</si>
  <si>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</si>
  <si>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</si>
  <si>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</si>
  <si>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</si>
  <si>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</si>
  <si>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</si>
  <si>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</si>
  <si>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</si>
  <si>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</si>
  <si>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</si>
  <si>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</si>
  <si>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</si>
  <si>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</si>
  <si>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</si>
  <si>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</si>
  <si>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</si>
  <si>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</si>
  <si>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</si>
  <si>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</si>
  <si>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</si>
  <si>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</si>
  <si>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</si>
  <si>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</si>
  <si>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</si>
  <si>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</si>
  <si>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</si>
  <si>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</si>
  <si>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</si>
  <si>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</si>
  <si>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</si>
  <si>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</si>
  <si>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</si>
  <si>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</si>
  <si>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</si>
  <si>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</si>
  <si>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</si>
  <si>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</si>
  <si>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</si>
  <si>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</si>
  <si>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</si>
  <si>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</si>
  <si>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</si>
  <si>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</si>
  <si>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</si>
  <si>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</si>
  <si>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</si>
  <si>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</si>
  <si>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</si>
  <si>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</si>
  <si>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</si>
  <si>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</si>
  <si>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</si>
  <si>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</si>
  <si>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</si>
  <si>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</si>
  <si>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</si>
  <si>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</si>
  <si>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</si>
  <si>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</si>
  <si>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</si>
  <si>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</si>
  <si>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</si>
  <si>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</si>
  <si>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</si>
  <si>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</si>
  <si>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</si>
  <si>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</si>
  <si>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</si>
  <si>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</si>
  <si>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</si>
  <si>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</si>
  <si>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</si>
  <si>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</si>
  <si>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</si>
  <si>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</si>
  <si>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</si>
  <si>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</si>
  <si>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</si>
  <si>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</si>
  <si>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</si>
  <si>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</si>
  <si>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</si>
  <si>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</si>
  <si>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</si>
  <si>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</si>
  <si>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</si>
  <si>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</si>
  <si>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</si>
  <si>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</si>
  <si>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</si>
  <si>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</si>
  <si>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</si>
  <si>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</si>
  <si>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</si>
  <si>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</si>
  <si>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</si>
  <si>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</si>
  <si>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</si>
  <si>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</si>
  <si>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</si>
  <si>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</si>
  <si>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</si>
  <si>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</si>
  <si>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</si>
  <si>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</si>
  <si>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</si>
  <si>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</si>
  <si>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</si>
  <si>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</si>
  <si>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</si>
  <si>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</si>
  <si>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</si>
  <si>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</si>
  <si>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</si>
  <si>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</si>
  <si>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</si>
  <si>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</si>
  <si>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</si>
  <si>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</si>
  <si>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</si>
  <si>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</si>
  <si>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</si>
  <si>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</si>
  <si>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</si>
  <si>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</si>
  <si>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</si>
  <si>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</si>
  <si>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</si>
  <si>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</si>
  <si>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</si>
  <si>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</si>
  <si>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</si>
  <si>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</si>
  <si>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</si>
  <si>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</si>
  <si>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</si>
  <si>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</si>
  <si>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</si>
  <si>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</si>
  <si>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</si>
  <si>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</si>
  <si>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</si>
  <si>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</si>
  <si>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</si>
  <si>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</si>
  <si>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</si>
  <si>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</si>
  <si>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</si>
  <si>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</si>
  <si>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</si>
  <si>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</si>
  <si>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</si>
  <si>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</si>
  <si>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</si>
  <si>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</si>
  <si>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</si>
  <si>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</si>
  <si>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</si>
  <si>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</si>
  <si>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</si>
  <si>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</si>
  <si>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</si>
  <si>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</si>
  <si>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</si>
  <si>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</si>
  <si>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</si>
  <si>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</si>
  <si>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</si>
  <si>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</si>
  <si>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</si>
  <si>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</si>
  <si>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</si>
  <si>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</si>
  <si>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</si>
  <si>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</si>
  <si>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</si>
  <si>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</si>
  <si>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</si>
  <si>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</si>
  <si>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</si>
  <si>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</si>
  <si>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</si>
  <si>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</si>
  <si>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</si>
  <si>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</si>
  <si>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</si>
  <si>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</si>
  <si>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</si>
  <si>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</si>
  <si>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</si>
  <si>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</si>
  <si>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</si>
  <si>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</si>
  <si>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</si>
  <si>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</si>
  <si>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</si>
  <si>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</si>
  <si>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</si>
  <si>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</si>
  <si>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</si>
  <si>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</si>
  <si>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</si>
  <si>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</si>
  <si>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</si>
  <si>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</si>
  <si>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</si>
  <si>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</si>
  <si>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</si>
  <si>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</si>
  <si>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</si>
  <si>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</si>
  <si>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</si>
  <si>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</si>
  <si>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</si>
  <si>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</si>
  <si>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</si>
  <si>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</si>
  <si>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</si>
  <si>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</si>
  <si>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</si>
  <si>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</si>
  <si>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</si>
  <si>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</si>
  <si>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</si>
  <si>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</si>
  <si>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</si>
  <si>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</si>
  <si>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</si>
  <si>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</si>
  <si>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</si>
  <si>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</si>
  <si>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</si>
  <si>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</si>
  <si>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</si>
  <si>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</si>
  <si>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</si>
  <si>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</si>
  <si>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</si>
  <si>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</si>
  <si>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</si>
  <si>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</si>
  <si>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</si>
  <si>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</si>
  <si>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</si>
  <si>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</si>
  <si>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</si>
  <si>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</si>
  <si>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</si>
  <si>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</si>
  <si>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</si>
  <si>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</si>
  <si>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</si>
  <si>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</si>
  <si>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</si>
  <si>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</si>
  <si>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</si>
  <si>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</si>
  <si>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</si>
  <si>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</si>
  <si>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</si>
  <si>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</si>
  <si>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</si>
  <si>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</si>
  <si>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</si>
  <si>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</si>
  <si>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</si>
  <si>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</si>
  <si>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</si>
  <si>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</si>
  <si>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</si>
  <si>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</si>
  <si>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</si>
  <si>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</si>
  <si>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</si>
  <si>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</si>
  <si>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</si>
  <si>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</si>
  <si>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</si>
  <si>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</si>
  <si>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</si>
  <si>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</si>
  <si>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</si>
  <si>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</si>
  <si>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</si>
  <si>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</si>
  <si>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</si>
  <si>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</si>
  <si>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</si>
  <si>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</si>
  <si>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</si>
  <si>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</si>
  <si>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</si>
  <si>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</si>
  <si>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</si>
  <si>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</si>
  <si>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</si>
  <si>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</si>
  <si>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</si>
  <si>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</si>
  <si>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</si>
  <si>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</si>
  <si>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</si>
  <si>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</si>
  <si>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</si>
  <si>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</si>
  <si>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</si>
  <si>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</si>
  <si>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</si>
  <si>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</si>
  <si>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</si>
  <si>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</si>
  <si>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</si>
  <si>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</si>
  <si>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</si>
  <si>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</si>
  <si>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</si>
  <si>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</si>
  <si>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</si>
  <si>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</si>
  <si>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</si>
  <si>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</si>
  <si>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</si>
  <si>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</si>
  <si>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</si>
  <si>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</si>
  <si>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</si>
  <si>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</si>
  <si>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</si>
  <si>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</si>
  <si>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</si>
  <si>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</si>
  <si>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</si>
  <si>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</si>
  <si>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</si>
  <si>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</si>
  <si>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</si>
  <si>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</si>
  <si>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</si>
  <si>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</si>
  <si>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</si>
  <si>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</si>
  <si>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</si>
  <si>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</si>
  <si>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</si>
  <si>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</si>
  <si>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</si>
  <si>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</si>
  <si>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</si>
  <si>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</si>
  <si>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</si>
  <si>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</si>
  <si>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</si>
  <si>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</si>
  <si>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</si>
  <si>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</si>
  <si>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</si>
  <si>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</si>
  <si>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</si>
  <si>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</si>
  <si>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</si>
  <si>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</si>
  <si>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</si>
  <si>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</si>
  <si>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</si>
  <si>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</si>
  <si>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</si>
  <si>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</si>
  <si>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</si>
  <si>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</si>
  <si>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</si>
  <si>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</si>
  <si>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</si>
  <si>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</si>
  <si>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</si>
  <si>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</si>
  <si>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</si>
  <si>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</si>
  <si>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</si>
  <si>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</si>
  <si>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</si>
  <si>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</si>
  <si>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</si>
  <si>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</si>
  <si>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</si>
  <si>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</si>
  <si>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</si>
  <si>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</si>
  <si>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</si>
  <si>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</si>
  <si>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</si>
  <si>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</si>
  <si>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</si>
  <si>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</si>
  <si>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</si>
  <si>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</si>
  <si>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</si>
  <si>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</si>
  <si>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</si>
  <si>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</si>
  <si>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</si>
  <si>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</si>
  <si>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</si>
  <si>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</si>
  <si>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</si>
  <si>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</si>
  <si>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</si>
  <si>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</si>
  <si>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</si>
  <si>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</si>
  <si>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</si>
  <si>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</si>
  <si>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</si>
  <si>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</si>
  <si>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</si>
  <si>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</si>
  <si>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</si>
  <si>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</si>
  <si>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</si>
  <si>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</si>
  <si>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</si>
  <si>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</si>
  <si>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</si>
  <si>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</si>
  <si>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</si>
  <si>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</si>
  <si>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</si>
  <si>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</si>
  <si>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</si>
  <si>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</si>
  <si>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</si>
  <si>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</si>
  <si>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</si>
  <si>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</si>
  <si>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</si>
  <si>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</si>
  <si>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</si>
  <si>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</si>
  <si>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</si>
  <si>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</si>
  <si>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</si>
  <si>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</si>
  <si>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</si>
  <si>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</si>
  <si>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</si>
  <si>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</si>
  <si>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</si>
  <si>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</si>
  <si>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</si>
  <si>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</si>
  <si>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</si>
  <si>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</si>
  <si>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</si>
  <si>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</si>
  <si>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</si>
  <si>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</si>
  <si>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</si>
  <si>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</si>
  <si>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</si>
  <si>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</si>
  <si>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</si>
  <si>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</si>
  <si>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</si>
  <si>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</si>
  <si>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</si>
  <si>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</si>
  <si>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</si>
  <si>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</si>
  <si>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</si>
  <si>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</si>
  <si>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</si>
  <si>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</si>
  <si>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</si>
  <si>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</si>
  <si>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</si>
  <si>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</si>
  <si>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</si>
  <si>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</si>
  <si>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</si>
  <si>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</si>
  <si>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</si>
  <si>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</si>
  <si>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</si>
  <si>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</si>
  <si>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</si>
  <si>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</si>
  <si>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</si>
  <si>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</si>
  <si>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</si>
  <si>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</si>
  <si>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</si>
  <si>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</si>
  <si>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</si>
  <si>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</si>
  <si>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</si>
  <si>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</si>
  <si>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</si>
  <si>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</si>
  <si>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</si>
  <si>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</si>
  <si>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</si>
  <si>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</si>
  <si>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</si>
  <si>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</si>
  <si>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</si>
  <si>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</si>
  <si>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</si>
  <si>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</si>
  <si>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</si>
  <si>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</si>
  <si>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</si>
  <si>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</si>
  <si>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</si>
  <si>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</si>
  <si>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</si>
  <si>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</si>
  <si>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</si>
  <si>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</si>
  <si>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</si>
  <si>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</si>
  <si>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</si>
  <si>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</si>
  <si>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</si>
  <si>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</si>
  <si>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</si>
  <si>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</si>
  <si>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</si>
  <si>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</si>
  <si>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</si>
  <si>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</si>
  <si>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</si>
  <si>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</si>
  <si>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</si>
  <si>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</si>
  <si>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</si>
  <si>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</si>
  <si>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</si>
  <si>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</si>
  <si>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</si>
  <si>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</si>
  <si>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</si>
  <si>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</si>
  <si>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</si>
  <si>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</si>
  <si>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</si>
  <si>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</si>
  <si>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</si>
  <si>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</si>
  <si>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</si>
  <si>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</si>
  <si>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</si>
  <si>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</si>
  <si>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</si>
  <si>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</si>
  <si>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</si>
  <si>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</si>
  <si>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</si>
  <si>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</si>
  <si>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</si>
  <si>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</si>
  <si>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</si>
  <si>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</si>
  <si>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</si>
  <si>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</si>
  <si>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</si>
  <si>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</si>
  <si>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</si>
  <si>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</si>
  <si>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</si>
  <si>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</si>
  <si>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</si>
  <si>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</si>
  <si>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</si>
  <si>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</si>
  <si>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</si>
  <si>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</si>
  <si>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</si>
  <si>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</si>
  <si>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</si>
  <si>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</si>
  <si>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</si>
  <si>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</si>
  <si>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</si>
  <si>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</si>
  <si>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</si>
  <si>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</si>
  <si>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</si>
  <si>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</si>
  <si>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</si>
  <si>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</si>
  <si>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</si>
  <si>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</si>
  <si>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</si>
  <si>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</si>
  <si>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</si>
  <si>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</si>
  <si>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</si>
  <si>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</si>
  <si>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</si>
  <si>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</si>
  <si>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</si>
  <si>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</si>
  <si>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</si>
  <si>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</si>
  <si>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</si>
  <si>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</si>
  <si>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</si>
  <si>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</si>
  <si>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</si>
  <si>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</si>
  <si>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</si>
  <si>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</si>
  <si>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</si>
  <si>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</si>
  <si>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</si>
  <si>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</si>
  <si>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</si>
  <si>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</si>
  <si>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</si>
  <si>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</si>
  <si>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</si>
  <si>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</si>
  <si>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</si>
  <si>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</si>
  <si>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</si>
  <si>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</si>
  <si>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</si>
  <si>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</si>
  <si>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</si>
  <si>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</si>
  <si>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</si>
  <si>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</si>
  <si>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</si>
  <si>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</si>
  <si>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</si>
  <si>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</si>
  <si>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</si>
  <si>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</si>
  <si>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</si>
  <si>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</si>
  <si>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</si>
  <si>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</si>
  <si>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</si>
  <si>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</si>
  <si>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</si>
  <si>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</si>
  <si>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</si>
  <si>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</si>
  <si>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</si>
  <si>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</si>
  <si>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</si>
  <si>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</si>
  <si>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</si>
  <si>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</si>
  <si>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</si>
  <si>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</si>
  <si>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</si>
  <si>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</si>
  <si>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</si>
  <si>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</si>
  <si>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</si>
  <si>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</si>
  <si>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</si>
  <si>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</si>
  <si>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</si>
  <si>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</si>
  <si>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</si>
  <si>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</si>
  <si>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</si>
  <si>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</si>
  <si>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</si>
  <si>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</si>
  <si>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</si>
  <si>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</si>
  <si>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</si>
  <si>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</si>
  <si>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</si>
  <si>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</si>
  <si>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</si>
  <si>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</si>
  <si>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</si>
  <si>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</si>
  <si>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</si>
  <si>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</si>
  <si>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</si>
  <si>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</si>
  <si>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</si>
  <si>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</si>
  <si>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</si>
  <si>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</si>
  <si>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</si>
  <si>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</si>
  <si>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</si>
  <si>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</si>
  <si>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</si>
  <si>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</si>
  <si>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</si>
  <si>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</si>
  <si>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</si>
  <si>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</si>
  <si>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</si>
  <si>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</si>
  <si>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</si>
  <si>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</si>
  <si>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</si>
  <si>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</si>
  <si>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</si>
  <si>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</si>
  <si>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</si>
  <si>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</si>
  <si>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</si>
  <si>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</si>
  <si>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</si>
  <si>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</si>
  <si>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</si>
  <si>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</si>
  <si>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</si>
  <si>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</si>
  <si>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</si>
  <si>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</si>
  <si>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</si>
  <si>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</si>
  <si>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</si>
  <si>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</si>
  <si>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</si>
  <si>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</si>
  <si>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</si>
  <si>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</si>
  <si>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</si>
  <si>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</si>
  <si>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</si>
  <si>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</si>
  <si>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</si>
  <si>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</si>
  <si>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</si>
  <si>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</si>
  <si>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</si>
  <si>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</si>
  <si>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</si>
  <si>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</si>
  <si>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</si>
  <si>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</si>
  <si>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</si>
  <si>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</si>
  <si>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</si>
  <si>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</si>
  <si>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</si>
  <si>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</si>
  <si>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</si>
  <si>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</si>
  <si>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</si>
  <si>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</si>
  <si>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</si>
  <si>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</si>
  <si>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</si>
  <si>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</si>
  <si>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</si>
  <si>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</si>
  <si>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</si>
  <si>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</si>
  <si>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</si>
  <si>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</si>
  <si>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</si>
  <si>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</si>
  <si>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</si>
  <si>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</si>
  <si>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</si>
  <si>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</si>
  <si>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</si>
  <si>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</si>
  <si>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</si>
  <si>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</si>
  <si>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</si>
  <si>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</si>
  <si>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</si>
  <si>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</si>
  <si>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</si>
  <si>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</si>
  <si>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</si>
  <si>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</si>
  <si>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</si>
  <si>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</si>
  <si>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</si>
  <si>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</si>
  <si>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</si>
  <si>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</si>
  <si>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</si>
  <si>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</si>
  <si>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</si>
  <si>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</si>
  <si>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</si>
  <si>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</si>
  <si>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</si>
  <si>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</si>
  <si>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</si>
  <si>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</si>
  <si>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</si>
  <si>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</si>
  <si>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</si>
  <si>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</si>
  <si>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</si>
  <si>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</si>
  <si>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</si>
  <si>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</si>
  <si>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</si>
  <si>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</si>
  <si>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</si>
  <si>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</si>
  <si>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</si>
  <si>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</si>
  <si>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</si>
  <si>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</si>
  <si>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</si>
  <si>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</si>
  <si>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</si>
  <si>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</si>
  <si>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</si>
  <si>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</si>
  <si>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</si>
  <si>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</si>
  <si>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</si>
  <si>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</si>
  <si>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</si>
  <si>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</si>
  <si>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</si>
  <si>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</si>
  <si>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</si>
  <si>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</si>
  <si>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</si>
  <si>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</si>
  <si>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</si>
  <si>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</si>
  <si>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</si>
  <si>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</si>
  <si>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</si>
  <si>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</si>
  <si>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</si>
  <si>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</si>
  <si>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</si>
  <si>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</si>
  <si>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</si>
  <si>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</si>
  <si>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</si>
  <si>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</si>
  <si>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</si>
  <si>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</si>
  <si>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</si>
  <si>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</si>
  <si>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</si>
  <si>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</si>
  <si>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</si>
  <si>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</si>
  <si>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</si>
  <si>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</si>
  <si>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</si>
  <si>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</si>
  <si>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</si>
  <si>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</si>
  <si>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</si>
  <si>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</si>
  <si>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</si>
  <si>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</si>
  <si>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</si>
  <si>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</si>
  <si>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</si>
  <si>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</si>
  <si>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</si>
  <si>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</si>
  <si>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</si>
  <si>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</si>
  <si>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</si>
  <si>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</si>
  <si>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</si>
  <si>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</si>
  <si>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</si>
  <si>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</si>
  <si>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</si>
  <si>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</si>
  <si>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</si>
  <si>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</si>
  <si>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</si>
  <si>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</si>
  <si>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</si>
  <si>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</si>
  <si>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</si>
  <si>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</si>
  <si>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</si>
  <si>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</si>
  <si>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</si>
  <si>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</si>
  <si>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</si>
  <si>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</si>
  <si>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</si>
  <si>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</si>
  <si>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</si>
  <si>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</si>
  <si>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</si>
  <si>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</si>
  <si>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</si>
  <si>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</si>
  <si>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</si>
  <si>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</si>
  <si>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</si>
  <si>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</si>
  <si>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</si>
  <si>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</si>
  <si>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</si>
  <si>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</si>
  <si>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</si>
  <si>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</si>
  <si>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</si>
  <si>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</si>
  <si>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</si>
  <si>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</si>
  <si>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</si>
  <si>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</si>
  <si>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</si>
  <si>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</si>
  <si>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</si>
  <si>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</si>
  <si>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</si>
  <si>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</si>
  <si>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</si>
  <si>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</si>
  <si>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</si>
  <si>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</si>
  <si>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</si>
  <si>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</si>
  <si>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</si>
  <si>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</si>
  <si>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</si>
  <si>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</si>
  <si>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</si>
  <si>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</si>
  <si>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</si>
  <si>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</si>
  <si>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</si>
  <si>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</si>
  <si>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</si>
  <si>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</si>
  <si>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</si>
  <si>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</si>
  <si>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</si>
  <si>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</si>
  <si>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</si>
  <si>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</si>
  <si>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</si>
  <si>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</si>
  <si>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</si>
  <si>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</si>
  <si>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</si>
  <si>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</si>
  <si>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</si>
  <si>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</si>
  <si>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</si>
  <si>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</si>
  <si>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</si>
  <si>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</si>
  <si>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</si>
  <si>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</si>
  <si>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</si>
  <si>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</si>
  <si>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</si>
  <si>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</si>
  <si>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</si>
  <si>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</si>
  <si>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</si>
  <si>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</si>
  <si>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</si>
  <si>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</si>
  <si>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</si>
  <si>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</si>
  <si>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</si>
  <si>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</si>
  <si>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</si>
  <si>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</si>
  <si>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</si>
  <si>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</si>
  <si>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</si>
  <si>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</si>
  <si>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</si>
  <si>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</si>
  <si>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</si>
  <si>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</si>
  <si>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</si>
  <si>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</si>
  <si>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</si>
  <si>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</si>
  <si>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</si>
  <si>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</si>
  <si>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</si>
  <si>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</si>
  <si>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</si>
  <si>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</si>
  <si>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</si>
  <si>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</si>
  <si>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</si>
  <si>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</si>
  <si>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</si>
  <si>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</si>
  <si>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</si>
  <si>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</si>
  <si>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</si>
  <si>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</si>
  <si>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</si>
  <si>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</si>
  <si>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</si>
  <si>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</si>
  <si>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</si>
  <si>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</si>
  <si>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</si>
  <si>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</si>
  <si>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</si>
  <si>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</si>
  <si>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</si>
  <si>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</si>
  <si>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</si>
  <si>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</si>
  <si>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</si>
  <si>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</si>
  <si>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</si>
  <si>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</si>
  <si>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</si>
  <si>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</si>
  <si>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</si>
  <si>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</si>
  <si>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</si>
  <si>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</si>
  <si>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</si>
  <si>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</si>
  <si>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</si>
  <si>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</si>
  <si>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</si>
  <si>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</si>
  <si>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</si>
  <si>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</si>
  <si>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</si>
  <si>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</si>
  <si>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</si>
  <si>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</si>
  <si>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</si>
  <si>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</si>
  <si>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</si>
  <si>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</si>
  <si>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</si>
  <si>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</si>
  <si>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</si>
  <si>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</si>
  <si>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</si>
  <si>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</si>
  <si>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</si>
  <si>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</si>
  <si>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</si>
  <si>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</si>
  <si>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</si>
  <si>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</si>
  <si>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</si>
  <si>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</si>
  <si>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</si>
  <si>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</si>
  <si>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</si>
  <si>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</si>
  <si>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</si>
  <si>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</si>
  <si>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</si>
  <si>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</si>
  <si>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</si>
  <si>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</si>
  <si>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</si>
  <si>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</si>
  <si>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</si>
  <si>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</si>
  <si>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</si>
  <si>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</si>
  <si>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</si>
  <si>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</si>
  <si>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</si>
  <si>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</si>
  <si>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</si>
  <si>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</si>
  <si>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</si>
  <si>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</si>
  <si>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</si>
  <si>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</si>
  <si>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</si>
  <si>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</si>
  <si>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</si>
  <si>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</si>
  <si>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</si>
  <si>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</si>
  <si>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</si>
  <si>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</si>
  <si>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</si>
  <si>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</si>
  <si>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</si>
  <si>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</si>
  <si>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</si>
  <si>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</si>
  <si>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</si>
  <si>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</si>
  <si>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</si>
  <si>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</si>
  <si>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</si>
  <si>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</si>
  <si>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</si>
  <si>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</si>
  <si>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</si>
  <si>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</si>
  <si>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</si>
  <si>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</si>
  <si>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</si>
  <si>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</si>
  <si>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</si>
  <si>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</si>
  <si>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</si>
  <si>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</si>
  <si>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</si>
  <si>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</si>
  <si>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</si>
  <si>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</si>
  <si>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</si>
  <si>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</si>
  <si>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</si>
  <si>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</si>
  <si>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</si>
  <si>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</si>
  <si>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</si>
  <si>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</si>
  <si>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</si>
  <si>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</si>
  <si>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</si>
  <si>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</si>
  <si>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</si>
  <si>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</si>
  <si>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</si>
  <si>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</si>
  <si>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</si>
  <si>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</si>
  <si>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</si>
  <si>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</si>
  <si>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</si>
  <si>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</si>
  <si>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</si>
  <si>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</si>
  <si>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</si>
  <si>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</si>
  <si>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</si>
  <si>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</si>
  <si>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</si>
  <si>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</si>
  <si>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</si>
  <si>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</si>
  <si>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</si>
  <si>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</si>
  <si>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</si>
  <si>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</si>
  <si>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</si>
  <si>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</si>
  <si>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</si>
  <si>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</si>
  <si>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</si>
  <si>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</si>
  <si>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</si>
  <si>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</si>
  <si>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</si>
  <si>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</si>
  <si>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</si>
  <si>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</si>
  <si>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</si>
  <si>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</si>
  <si>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</si>
  <si>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</si>
  <si>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</si>
  <si>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</si>
  <si>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</si>
  <si>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</si>
  <si>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</si>
  <si>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</si>
  <si>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</si>
  <si>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</si>
  <si>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</si>
  <si>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</si>
  <si>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</si>
  <si>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</si>
  <si>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</si>
  <si>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</si>
  <si>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</si>
  <si>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</si>
  <si>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</si>
  <si>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</si>
  <si>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</si>
  <si>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</si>
  <si>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</si>
  <si>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</si>
  <si>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</si>
  <si>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</si>
  <si>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</si>
  <si>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</si>
  <si>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</si>
  <si>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</si>
  <si>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</si>
  <si>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</si>
  <si>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</si>
  <si>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</si>
  <si>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</si>
  <si>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</si>
  <si>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</si>
  <si>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</si>
  <si>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</si>
  <si>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</si>
  <si>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</si>
  <si>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</si>
  <si>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</si>
  <si>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</si>
  <si>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</si>
  <si>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</si>
  <si>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</si>
  <si>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</si>
  <si>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</si>
  <si>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</si>
  <si>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</si>
  <si>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</si>
  <si>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</si>
  <si>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</si>
  <si>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</si>
  <si>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</si>
  <si>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</si>
  <si>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</si>
  <si>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</si>
  <si>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</si>
  <si>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</si>
  <si>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</si>
  <si>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</si>
  <si>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</si>
  <si>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</si>
  <si>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</si>
  <si>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</si>
  <si>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</si>
  <si>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</si>
  <si>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</si>
  <si>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</si>
  <si>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</si>
  <si>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</si>
  <si>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</si>
  <si>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</si>
  <si>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</si>
  <si>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</si>
  <si>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</si>
  <si>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</si>
  <si>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</si>
  <si>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</si>
  <si>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</si>
  <si>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</si>
  <si>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</si>
  <si>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</si>
  <si>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</si>
  <si>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</si>
  <si>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</si>
  <si>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</si>
  <si>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</si>
  <si>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</si>
  <si>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</si>
  <si>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</si>
  <si>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</si>
  <si>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</si>
  <si>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</si>
  <si>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</si>
  <si>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</si>
  <si>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</si>
  <si>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</si>
  <si>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</si>
  <si>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</si>
  <si>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</si>
  <si>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</si>
  <si>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</si>
  <si>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</si>
  <si>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</si>
  <si>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</si>
  <si>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</si>
  <si>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</si>
  <si>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</si>
  <si>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</si>
  <si>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</si>
  <si>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</si>
  <si>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</si>
  <si>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</si>
  <si>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</si>
  <si>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</si>
  <si>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</si>
  <si>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</si>
  <si>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</si>
  <si>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</si>
  <si>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</si>
  <si>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</si>
  <si>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</si>
  <si>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</si>
  <si>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</si>
  <si>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</si>
  <si>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</si>
  <si>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</si>
  <si>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</si>
  <si>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</si>
  <si>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</si>
  <si>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</si>
  <si>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</si>
  <si>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</si>
  <si>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</si>
  <si>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</si>
  <si>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</si>
  <si>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</si>
  <si>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</si>
  <si>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</si>
  <si>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</si>
  <si>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</si>
  <si>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</si>
  <si>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</si>
  <si>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</si>
  <si>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</si>
  <si>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</si>
  <si>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</si>
  <si>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</si>
  <si>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</si>
  <si>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</si>
  <si>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</si>
  <si>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</si>
  <si>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</si>
  <si>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</si>
  <si>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</si>
  <si>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</si>
  <si>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</si>
  <si>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</si>
  <si>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</si>
  <si>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</si>
  <si>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</si>
  <si>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</si>
  <si>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</si>
  <si>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</si>
  <si>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</si>
  <si>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</si>
  <si>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</si>
  <si>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</si>
  <si>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</si>
  <si>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</si>
  <si>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</si>
  <si>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</si>
  <si>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</si>
  <si>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</si>
  <si>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</si>
  <si>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</si>
  <si>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</si>
  <si>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</si>
  <si>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</si>
  <si>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</si>
  <si>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</si>
  <si>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</si>
  <si>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</si>
  <si>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</si>
  <si>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</si>
  <si>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</si>
  <si>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</si>
  <si>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</si>
  <si>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</si>
  <si>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</si>
  <si>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</si>
  <si>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</si>
  <si>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</si>
  <si>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</si>
  <si>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</si>
  <si>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</si>
  <si>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</si>
  <si>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</si>
  <si>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</si>
  <si>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</si>
  <si>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</si>
  <si>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</si>
  <si>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</si>
  <si>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</si>
  <si>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</si>
  <si>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</si>
  <si>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</si>
  <si>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</si>
  <si>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</si>
  <si>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</si>
  <si>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</si>
  <si>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</si>
  <si>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</si>
  <si>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</si>
  <si>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</si>
  <si>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</si>
  <si>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</si>
  <si>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</si>
  <si>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</si>
  <si>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</si>
  <si>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</si>
  <si>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</si>
  <si>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</si>
  <si>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</si>
  <si>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</si>
  <si>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</si>
  <si>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</si>
  <si>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</si>
  <si>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</si>
  <si>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</si>
  <si>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</si>
  <si>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</si>
  <si>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</si>
  <si>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</si>
  <si>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</si>
  <si>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</si>
  <si>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</si>
  <si>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</si>
  <si>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</si>
  <si>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</si>
  <si>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</si>
  <si>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</si>
  <si>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</si>
  <si>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</si>
  <si>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</si>
  <si>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</si>
  <si>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</si>
  <si>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</si>
  <si>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</si>
  <si>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</si>
  <si>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</si>
  <si>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</si>
  <si>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</si>
  <si>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</si>
  <si>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</si>
  <si>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</si>
  <si>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</si>
  <si>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</si>
  <si>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</si>
  <si>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</si>
  <si>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</si>
  <si>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</si>
  <si>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</si>
  <si>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</si>
  <si>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</si>
  <si>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</si>
  <si>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</si>
  <si>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</si>
  <si>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</si>
  <si>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</si>
  <si>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</si>
  <si>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</si>
  <si>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</si>
  <si>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</si>
  <si>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</si>
  <si>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</si>
  <si>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</si>
  <si>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</si>
  <si>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</si>
  <si>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</si>
  <si>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</si>
  <si>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</si>
  <si>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</si>
  <si>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</si>
  <si>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</si>
  <si>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</si>
  <si>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</si>
  <si>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</si>
  <si>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</si>
  <si>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</si>
  <si>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</si>
  <si>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</si>
  <si>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</si>
  <si>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</si>
  <si>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</si>
  <si>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</si>
  <si>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</si>
  <si>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</si>
  <si>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</si>
  <si>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</si>
  <si>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</si>
  <si>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</si>
  <si>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</si>
  <si>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</si>
  <si>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</si>
  <si>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</si>
  <si>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</si>
  <si>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</si>
  <si>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</si>
  <si>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</si>
  <si>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</si>
  <si>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</si>
  <si>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</si>
  <si>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</si>
  <si>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</si>
  <si>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</si>
  <si>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</si>
  <si>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</si>
  <si>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</si>
  <si>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</si>
  <si>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</si>
  <si>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</si>
  <si>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</si>
  <si>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</si>
  <si>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</si>
  <si>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</si>
  <si>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</si>
  <si>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</si>
  <si>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</si>
  <si>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</si>
  <si>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</si>
  <si>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</si>
  <si>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</si>
  <si>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</si>
  <si>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</si>
  <si>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</si>
  <si>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</si>
  <si>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</si>
  <si>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</si>
  <si>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</si>
  <si>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</si>
  <si>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</si>
  <si>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</si>
  <si>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</si>
  <si>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</si>
  <si>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</si>
  <si>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</si>
  <si>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</si>
  <si>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</si>
  <si>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</si>
  <si>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</si>
  <si>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</si>
  <si>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</si>
  <si>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</si>
  <si>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</si>
  <si>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</si>
  <si>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</si>
  <si>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</si>
  <si>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</si>
  <si>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</si>
  <si>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</si>
  <si>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</si>
  <si>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</si>
  <si>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</si>
  <si>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</si>
  <si>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</si>
  <si>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</si>
  <si>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</si>
  <si>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</si>
  <si>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</si>
  <si>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</si>
  <si>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</si>
  <si>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</si>
  <si>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</si>
  <si>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</si>
  <si>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</si>
  <si>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</si>
  <si>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</si>
  <si>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</si>
  <si>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</si>
  <si>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</si>
  <si>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</si>
  <si>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</si>
  <si>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</si>
  <si>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</si>
  <si>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</si>
  <si>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</si>
  <si>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</si>
  <si>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</si>
  <si>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</si>
  <si>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</si>
  <si>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</si>
  <si>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</si>
  <si>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</si>
  <si>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</si>
  <si>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</si>
  <si>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</si>
  <si>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</si>
  <si>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</si>
  <si>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</si>
  <si>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</si>
  <si>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</si>
  <si>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</si>
  <si>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</si>
  <si>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</si>
  <si>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</si>
  <si>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</si>
  <si>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</si>
  <si>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</si>
  <si>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</si>
  <si>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</si>
  <si>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</si>
  <si>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</si>
  <si>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</si>
  <si>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</si>
  <si>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</si>
  <si>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</si>
  <si>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</si>
  <si>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</si>
  <si>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</si>
  <si>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</si>
  <si>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</si>
  <si>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</si>
  <si>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</si>
  <si>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</si>
  <si>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</si>
  <si>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</si>
  <si>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</si>
  <si>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</si>
  <si>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</si>
  <si>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</si>
  <si>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</si>
  <si>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</si>
  <si>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</si>
  <si>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</si>
  <si>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</si>
  <si>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</si>
  <si>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</si>
  <si>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</si>
  <si>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</si>
  <si>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</si>
  <si>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</si>
  <si>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</si>
  <si>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</si>
  <si>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</si>
  <si>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</si>
  <si>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</si>
  <si>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</si>
  <si>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</si>
  <si>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</si>
  <si>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</si>
  <si>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</si>
  <si>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</si>
  <si>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</si>
  <si>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</si>
  <si>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</si>
  <si>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</si>
  <si>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</si>
  <si>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</si>
  <si>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</si>
  <si>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</si>
  <si>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</si>
  <si>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</si>
  <si>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</si>
  <si>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</si>
  <si>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</si>
  <si>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</si>
  <si>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</si>
  <si>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</si>
  <si>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</si>
  <si>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</si>
  <si>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</si>
  <si>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</si>
  <si>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</si>
  <si>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</si>
  <si>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</si>
  <si>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</si>
  <si>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</si>
  <si>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</si>
  <si>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</si>
  <si>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</si>
  <si>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</si>
  <si>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</si>
  <si>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</si>
  <si>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</si>
  <si>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</si>
  <si>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</si>
  <si>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</si>
  <si>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</si>
  <si>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</si>
  <si>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</si>
  <si>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</si>
  <si>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</si>
  <si>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</si>
  <si>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</si>
  <si>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</si>
  <si>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</si>
  <si>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</si>
  <si>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</si>
  <si>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</si>
  <si>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</si>
  <si>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</si>
  <si>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</si>
  <si>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</si>
  <si>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</si>
  <si>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</si>
  <si>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</si>
  <si>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</si>
  <si>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</si>
  <si>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</si>
  <si>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</si>
  <si>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</si>
  <si>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</si>
  <si>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</si>
  <si>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</si>
  <si>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</si>
  <si>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</si>
  <si>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</si>
  <si>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</si>
  <si>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</si>
  <si>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</si>
  <si>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</si>
  <si>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</si>
  <si>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</si>
  <si>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</si>
  <si>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</si>
  <si>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</si>
  <si>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</si>
  <si>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</si>
  <si>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</si>
  <si>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</si>
  <si>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</si>
  <si>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</si>
  <si>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</si>
  <si>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</si>
  <si>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</si>
  <si>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</si>
  <si>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</si>
  <si>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</si>
  <si>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</si>
  <si>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</si>
  <si>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</si>
  <si>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</si>
  <si>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</si>
  <si>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</si>
  <si>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</si>
  <si>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</si>
  <si>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</si>
  <si>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</si>
  <si>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</si>
  <si>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</si>
  <si>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</si>
  <si>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</si>
  <si>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</si>
  <si>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</si>
  <si>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</si>
  <si>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</si>
  <si>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</si>
  <si>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</si>
  <si>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</si>
  <si>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</si>
  <si>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</si>
  <si>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</si>
  <si>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</si>
  <si>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</si>
  <si>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</si>
  <si>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</si>
  <si>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</si>
  <si>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</si>
  <si>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</si>
  <si>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</si>
  <si>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</si>
  <si>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</si>
  <si>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</si>
  <si>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</si>
  <si>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</si>
  <si>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</si>
  <si>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</si>
  <si>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</si>
  <si>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</si>
  <si>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</si>
  <si>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</si>
  <si>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</si>
  <si>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</si>
  <si>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</si>
  <si>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</si>
  <si>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</si>
  <si>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</si>
  <si>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</si>
  <si>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</si>
  <si>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</si>
  <si>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</si>
  <si>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</si>
  <si>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</si>
  <si>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</si>
  <si>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</si>
  <si>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</si>
  <si>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</si>
  <si>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</si>
  <si>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</si>
  <si>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</si>
  <si>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</si>
  <si>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</si>
  <si>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</si>
  <si>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</si>
  <si>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</si>
  <si>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</si>
  <si>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</si>
  <si>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</si>
  <si>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</si>
  <si>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</si>
  <si>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</si>
  <si>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</si>
  <si>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</si>
  <si>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</si>
  <si>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</si>
  <si>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</si>
  <si>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</si>
  <si>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</si>
  <si>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</si>
  <si>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</si>
  <si>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</si>
  <si>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</si>
  <si>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</si>
  <si>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</si>
  <si>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</si>
  <si>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</si>
  <si>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</si>
  <si>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</si>
  <si>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</si>
  <si>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</si>
  <si>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</si>
  <si>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</si>
  <si>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</si>
  <si>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</si>
  <si>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</si>
  <si>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</si>
  <si>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</si>
  <si>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</si>
  <si>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</si>
  <si>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</si>
  <si>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</si>
  <si>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</si>
  <si>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</si>
  <si>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</si>
  <si>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</si>
  <si>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</si>
  <si>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</si>
  <si>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</si>
  <si>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</si>
  <si>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</si>
  <si>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</si>
  <si>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</si>
  <si>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</si>
  <si>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</si>
  <si>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</si>
  <si>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</si>
  <si>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</si>
  <si>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</si>
  <si>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</si>
  <si>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</si>
  <si>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</si>
  <si>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</si>
  <si>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</si>
  <si>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</si>
  <si>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</si>
  <si>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</si>
  <si>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</si>
  <si>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</si>
  <si>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</si>
  <si>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</si>
  <si>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</si>
  <si>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</si>
  <si>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</si>
  <si>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</si>
  <si>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</si>
  <si>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</si>
  <si>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</si>
  <si>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</si>
  <si>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</si>
  <si>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</si>
  <si>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</si>
  <si>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</si>
  <si>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</si>
  <si>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</si>
  <si>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</si>
  <si>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</si>
  <si>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</si>
  <si>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</si>
  <si>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</si>
  <si>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</si>
  <si>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</si>
  <si>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</si>
  <si>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</si>
  <si>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</si>
  <si>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</si>
  <si>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</si>
  <si>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</si>
  <si>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</si>
  <si>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</si>
  <si>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</si>
  <si>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</si>
  <si>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</si>
  <si>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</si>
  <si>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</si>
  <si>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</si>
  <si>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</si>
  <si>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</si>
  <si>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</si>
  <si>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</si>
  <si>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</si>
  <si>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</si>
  <si>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</si>
  <si>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</si>
  <si>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</si>
  <si>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</si>
  <si>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</si>
  <si>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</si>
  <si>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</si>
  <si>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</si>
  <si>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</si>
  <si>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</si>
  <si>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</si>
  <si>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</si>
  <si>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</si>
  <si>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</si>
  <si>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</si>
  <si>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</si>
  <si>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</si>
  <si>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</si>
  <si>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</si>
  <si>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</si>
  <si>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</si>
  <si>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</si>
  <si>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</si>
  <si>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</si>
  <si>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</si>
  <si>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</si>
  <si>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</si>
  <si>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</si>
  <si>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</si>
  <si>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</si>
  <si>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</si>
  <si>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</si>
  <si>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</si>
  <si>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</si>
  <si>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</si>
  <si>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</si>
  <si>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</si>
  <si>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</si>
  <si>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</si>
  <si>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</si>
  <si>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</si>
  <si>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</si>
  <si>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</si>
  <si>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</si>
  <si>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</si>
  <si>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</si>
  <si>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</si>
  <si>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</si>
  <si>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</si>
  <si>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</si>
  <si>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</si>
  <si>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</si>
  <si>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</si>
  <si>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</si>
  <si>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</si>
  <si>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</si>
  <si>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</si>
  <si>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</si>
  <si>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</si>
  <si>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</si>
  <si>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</si>
  <si>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</si>
  <si>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</si>
  <si>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</si>
  <si>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</si>
  <si>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</si>
  <si>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</si>
  <si>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</si>
  <si>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</si>
  <si>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</si>
  <si>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</si>
  <si>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</si>
  <si>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</si>
  <si>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</si>
  <si>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</si>
  <si>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</si>
  <si>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</si>
  <si>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</si>
  <si>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</si>
  <si>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</si>
  <si>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</si>
  <si>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</si>
  <si>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</si>
  <si>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</si>
  <si>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</si>
  <si>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</si>
  <si>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</si>
  <si>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</si>
  <si>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</si>
  <si>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</si>
  <si>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</si>
  <si>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</si>
  <si>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</si>
  <si>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</si>
  <si>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</si>
  <si>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</si>
  <si>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</si>
  <si>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</si>
  <si>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</si>
  <si>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</si>
  <si>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</si>
  <si>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</si>
  <si>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</si>
  <si>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</si>
  <si>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</si>
  <si>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</si>
  <si>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</si>
  <si>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</si>
  <si>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</si>
  <si>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</si>
  <si>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</si>
  <si>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</si>
  <si>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</si>
  <si>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</si>
  <si>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</si>
  <si>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</si>
  <si>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</si>
  <si>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</si>
  <si>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</si>
  <si>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</si>
  <si>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</si>
  <si>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</si>
  <si>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</si>
  <si>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</si>
  <si>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</si>
  <si>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</si>
  <si>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</si>
  <si>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</si>
  <si>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</si>
  <si>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</si>
  <si>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</si>
  <si>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</si>
  <si>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</si>
  <si>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</si>
  <si>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</si>
  <si>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</si>
  <si>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</si>
  <si>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</si>
  <si>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</si>
  <si>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</si>
  <si>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</si>
  <si>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</si>
  <si>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</si>
  <si>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</si>
  <si>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</si>
  <si>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</si>
  <si>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</si>
  <si>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</si>
  <si>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</si>
  <si>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</si>
  <si>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</si>
  <si>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</si>
  <si>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</si>
  <si>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</si>
  <si>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</si>
  <si>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</si>
  <si>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</si>
  <si>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</si>
  <si>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</si>
  <si>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</si>
  <si>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</si>
  <si>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</si>
  <si>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</si>
  <si>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</si>
  <si>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</si>
  <si>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</si>
  <si>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</si>
  <si>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</si>
  <si>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</si>
  <si>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</si>
  <si>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</si>
  <si>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</si>
  <si>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</si>
  <si>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</si>
  <si>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</si>
  <si>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</si>
  <si>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</si>
  <si>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</si>
  <si>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</si>
  <si>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</si>
  <si>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</si>
  <si>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</si>
  <si>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</si>
  <si>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</si>
  <si>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</si>
  <si>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</si>
  <si>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</si>
  <si>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</si>
  <si>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</si>
  <si>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</si>
  <si>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</si>
  <si>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</si>
  <si>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</si>
  <si>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</si>
  <si>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</si>
  <si>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</si>
  <si>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</si>
  <si>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</si>
  <si>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</si>
  <si>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</si>
  <si>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</si>
  <si>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</si>
  <si>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</si>
  <si>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</si>
  <si>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</si>
  <si>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</si>
  <si>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</si>
  <si>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</si>
  <si>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</si>
  <si>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</si>
  <si>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</si>
  <si>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</si>
  <si>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</si>
  <si>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</si>
  <si>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</si>
  <si>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</si>
  <si>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</si>
  <si>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</si>
  <si>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</si>
  <si>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</si>
  <si>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</si>
  <si>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</si>
  <si>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</si>
  <si>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</si>
  <si>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</si>
  <si>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</si>
  <si>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</si>
  <si>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</si>
  <si>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</si>
  <si>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</si>
  <si>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</si>
  <si>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</si>
  <si>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</si>
  <si>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</si>
  <si>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</si>
  <si>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</si>
  <si>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</si>
  <si>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</si>
  <si>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</si>
  <si>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</si>
  <si>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</si>
  <si>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</si>
  <si>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</si>
  <si>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</si>
  <si>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</si>
  <si>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</si>
  <si>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</si>
  <si>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</si>
  <si>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</si>
  <si>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</si>
  <si>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</si>
  <si>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</si>
  <si>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</si>
  <si>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</si>
  <si>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</si>
  <si>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</si>
  <si>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</si>
  <si>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</si>
  <si>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</si>
  <si>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</si>
  <si>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</si>
  <si>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</si>
  <si>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</si>
  <si>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</si>
  <si>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</si>
  <si>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</si>
  <si>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</si>
  <si>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</si>
  <si>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</si>
  <si>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</si>
  <si>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</si>
  <si>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</si>
  <si>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</si>
  <si>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</si>
  <si>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</si>
  <si>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</si>
  <si>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</si>
  <si>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</si>
  <si>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</si>
  <si>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</si>
  <si>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</si>
  <si>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</si>
  <si>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</si>
  <si>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</si>
  <si>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</si>
  <si>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</si>
  <si>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</si>
  <si>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</si>
  <si>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</si>
  <si>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</si>
  <si>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</si>
  <si>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</si>
  <si>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</si>
  <si>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</si>
  <si>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</si>
  <si>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</si>
  <si>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</si>
  <si>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</si>
  <si>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</si>
  <si>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</si>
  <si>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</si>
  <si>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</si>
  <si>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</si>
  <si>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</si>
  <si>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</si>
  <si>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</si>
  <si>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</si>
  <si>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</si>
  <si>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</si>
  <si>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</si>
  <si>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</si>
  <si>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</si>
  <si>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</si>
  <si>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</si>
  <si>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</si>
  <si>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</si>
  <si>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</si>
  <si>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</si>
  <si>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</si>
  <si>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</si>
  <si>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</si>
  <si>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</si>
  <si>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</si>
  <si>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</si>
  <si>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</si>
  <si>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</si>
  <si>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</si>
  <si>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</si>
  <si>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</si>
  <si>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</si>
  <si>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</si>
  <si>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</si>
  <si>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</si>
  <si>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</si>
  <si>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</si>
  <si>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</si>
  <si>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</si>
  <si>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</si>
  <si>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</si>
  <si>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</si>
  <si>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</si>
  <si>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</si>
  <si>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</si>
  <si>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</si>
  <si>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</si>
  <si>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</si>
  <si>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</si>
  <si>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</si>
  <si>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</si>
  <si>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</si>
  <si>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</si>
  <si>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</si>
  <si>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</si>
  <si>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</si>
  <si>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</si>
  <si>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</si>
  <si>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</si>
  <si>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</si>
  <si>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</si>
  <si>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</si>
  <si>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</si>
  <si>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</si>
  <si>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</si>
  <si>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</si>
  <si>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</si>
  <si>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</si>
  <si>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</si>
  <si>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</si>
  <si>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</si>
  <si>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</si>
  <si>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</si>
  <si>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</si>
  <si>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</si>
  <si>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</si>
  <si>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</si>
  <si>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</si>
  <si>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</si>
  <si>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</si>
  <si>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</si>
  <si>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</si>
  <si>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</si>
  <si>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</si>
  <si>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</si>
  <si>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</si>
  <si>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</si>
  <si>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</si>
  <si>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</si>
  <si>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</si>
  <si>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</si>
  <si>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</si>
  <si>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</si>
  <si>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</si>
  <si>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</si>
  <si>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</si>
  <si>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</si>
  <si>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</si>
  <si>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</si>
  <si>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</si>
  <si>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</si>
  <si>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</si>
  <si>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</si>
  <si>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</si>
  <si>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</si>
  <si>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</si>
  <si>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</si>
  <si>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</si>
  <si>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</si>
  <si>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</si>
  <si>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</si>
  <si>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</si>
  <si>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</si>
  <si>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</si>
  <si>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</si>
  <si>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</si>
  <si>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</si>
  <si>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</si>
  <si>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</si>
  <si>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</si>
  <si>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</si>
  <si>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</si>
  <si>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</si>
  <si>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</si>
  <si>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</si>
  <si>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</si>
  <si>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</si>
  <si>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</si>
  <si>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</si>
  <si>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</si>
  <si>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</si>
  <si>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</si>
  <si>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</si>
  <si>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</si>
  <si>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</si>
  <si>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</si>
  <si>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</si>
  <si>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</si>
  <si>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</si>
  <si>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</si>
  <si>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</si>
  <si>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</si>
  <si>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</si>
  <si>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</si>
  <si>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</si>
  <si>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</si>
  <si>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</si>
  <si>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</si>
  <si>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</si>
  <si>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</si>
  <si>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</si>
  <si>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</si>
  <si>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</si>
  <si>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</si>
  <si>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</si>
  <si>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</si>
  <si>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</si>
  <si>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</si>
  <si>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</si>
  <si>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</si>
  <si>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</si>
  <si>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</si>
  <si>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</si>
  <si>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</si>
  <si>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</si>
  <si>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</si>
  <si>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</si>
  <si>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</si>
  <si>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</si>
  <si>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</si>
  <si>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</si>
  <si>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</si>
  <si>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</si>
  <si>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</si>
  <si>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</si>
  <si>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</si>
  <si>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</si>
  <si>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</si>
  <si>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</si>
  <si>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</si>
  <si>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</si>
  <si>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</si>
  <si>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</si>
  <si>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</si>
  <si>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</si>
  <si>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</si>
  <si>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</si>
  <si>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</si>
  <si>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</si>
  <si>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</si>
  <si>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</si>
  <si>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</si>
  <si>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</si>
  <si>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</si>
  <si>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</si>
  <si>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</si>
  <si>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</si>
  <si>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</si>
  <si>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</si>
  <si>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</si>
  <si>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</si>
  <si>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</si>
  <si>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</si>
  <si>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</si>
  <si>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</si>
  <si>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</si>
  <si>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</si>
  <si>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</si>
  <si>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</si>
  <si>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</si>
  <si>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</si>
  <si>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</si>
  <si>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</si>
  <si>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</si>
  <si>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</si>
  <si>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</si>
  <si>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</si>
  <si>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</si>
  <si>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</si>
  <si>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</si>
  <si>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</si>
  <si>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</si>
  <si>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</si>
  <si>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</si>
  <si>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</si>
  <si>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</si>
  <si>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</si>
  <si>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</si>
  <si>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</si>
  <si>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</si>
  <si>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</si>
  <si>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</si>
  <si>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</si>
  <si>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</si>
  <si>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</si>
  <si>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</si>
  <si>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</si>
  <si>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</si>
  <si>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</si>
  <si>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</si>
  <si>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</si>
  <si>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</si>
  <si>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</si>
  <si>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</si>
  <si>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</si>
  <si>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</si>
  <si>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</si>
  <si>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</si>
  <si>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</si>
  <si>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</si>
  <si>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</si>
  <si>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</si>
  <si>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</si>
  <si>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</si>
  <si>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</si>
  <si>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</si>
  <si>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</si>
  <si>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</si>
  <si>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</si>
  <si>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</si>
  <si>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</si>
  <si>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</si>
  <si>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</si>
  <si>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</si>
  <si>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</si>
  <si>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</si>
  <si>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</si>
  <si>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</si>
  <si>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</si>
  <si>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</si>
  <si>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</si>
  <si>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</si>
  <si>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</si>
  <si>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</si>
  <si>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</si>
  <si>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</si>
  <si>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</si>
  <si>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</si>
  <si>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</si>
  <si>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</si>
  <si>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</si>
  <si>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</si>
  <si>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</si>
  <si>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</si>
  <si>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</si>
  <si>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</si>
  <si>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</si>
  <si>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</si>
  <si>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</si>
  <si>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</si>
  <si>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</si>
  <si>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</si>
  <si>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</si>
  <si>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</si>
  <si>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</si>
  <si>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</si>
  <si>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</si>
  <si>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</si>
  <si>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</si>
  <si>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</si>
  <si>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</si>
  <si>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</si>
  <si>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</si>
  <si>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</si>
  <si>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</si>
  <si>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</si>
  <si>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</si>
  <si>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</si>
  <si>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</si>
  <si>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</si>
  <si>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</si>
  <si>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</si>
  <si>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</si>
  <si>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</si>
  <si>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</si>
  <si>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</si>
  <si>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</si>
  <si>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</si>
  <si>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</si>
  <si>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</si>
  <si>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</si>
  <si>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</si>
  <si>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</si>
  <si>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</si>
  <si>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</si>
  <si>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</si>
  <si>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</si>
  <si>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</si>
  <si>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</si>
  <si>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</si>
  <si>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</si>
  <si>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</si>
  <si>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</si>
  <si>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</si>
  <si>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</si>
  <si>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</si>
  <si>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</si>
  <si>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</si>
  <si>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</si>
  <si>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</si>
  <si>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</si>
  <si>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</si>
  <si>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</si>
  <si>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</si>
  <si>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</si>
  <si>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</si>
  <si>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</si>
  <si>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</si>
  <si>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</si>
  <si>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</si>
  <si>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</si>
  <si>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</si>
  <si>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</si>
  <si>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</si>
  <si>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</si>
  <si>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</si>
  <si>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</si>
  <si>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</si>
  <si>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</si>
  <si>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</si>
  <si>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</si>
  <si>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</si>
  <si>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</si>
  <si>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</si>
  <si>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</si>
  <si>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</si>
  <si>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</si>
  <si>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</si>
  <si>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</si>
  <si>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</si>
  <si>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</si>
  <si>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</si>
  <si>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</si>
  <si>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</si>
  <si>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</si>
  <si>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</si>
  <si>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</si>
  <si>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</si>
  <si>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</si>
  <si>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</si>
  <si>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</si>
  <si>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</si>
  <si>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</si>
  <si>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</si>
  <si>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</si>
  <si>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</si>
  <si>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</si>
  <si>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</si>
  <si>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</si>
  <si>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</si>
  <si>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</si>
  <si>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</si>
  <si>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</si>
  <si>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</si>
  <si>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</si>
  <si>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</si>
  <si>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</si>
  <si>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</si>
  <si>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</si>
  <si>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</si>
  <si>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</si>
  <si>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</si>
  <si>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</si>
  <si>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</si>
  <si>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</si>
  <si>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</si>
  <si>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</si>
  <si>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</si>
  <si>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</si>
  <si>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</si>
  <si>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</si>
  <si>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</si>
  <si>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</si>
  <si>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</si>
  <si>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</si>
  <si>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</si>
  <si>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</si>
  <si>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</si>
  <si>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</si>
  <si>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</si>
  <si>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</si>
  <si>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</si>
  <si>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</si>
  <si>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</si>
  <si>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</si>
  <si>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</si>
  <si>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</si>
  <si>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</si>
  <si>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</si>
  <si>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</si>
  <si>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</si>
  <si>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</si>
  <si>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</si>
  <si>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</si>
  <si>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</si>
  <si>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</si>
  <si>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</si>
  <si>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</si>
  <si>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</si>
  <si>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</si>
  <si>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</si>
  <si>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</si>
  <si>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</si>
  <si>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</si>
  <si>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</si>
  <si>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</si>
  <si>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</si>
  <si>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</si>
  <si>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</si>
  <si>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</si>
  <si>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</si>
  <si>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</si>
  <si>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</si>
  <si>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</si>
  <si>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</si>
  <si>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</si>
  <si>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</si>
  <si>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</si>
  <si>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</si>
  <si>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</si>
  <si>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</si>
  <si>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</si>
  <si>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</si>
  <si>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</si>
  <si>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</si>
  <si>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</si>
  <si>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</si>
  <si>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</si>
  <si>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</si>
  <si>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</si>
  <si>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</si>
  <si>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</si>
  <si>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</si>
  <si>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</si>
  <si>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</si>
  <si>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</si>
  <si>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</si>
  <si>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</si>
  <si>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</si>
  <si>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</si>
  <si>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</si>
  <si>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</si>
  <si>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</si>
  <si>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</si>
  <si>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</si>
  <si>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</si>
  <si>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</si>
  <si>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</si>
  <si>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</si>
  <si>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</si>
  <si>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</si>
  <si>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</si>
  <si>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</si>
  <si>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</si>
  <si>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</si>
  <si>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</si>
  <si>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</si>
  <si>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</si>
  <si>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</si>
  <si>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</si>
  <si>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</si>
  <si>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</si>
  <si>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</si>
  <si>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</si>
  <si>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</si>
  <si>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</si>
  <si>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</si>
  <si>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</si>
  <si>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</si>
  <si>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</si>
  <si>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</si>
  <si>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</si>
  <si>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</si>
  <si>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</si>
  <si>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</si>
  <si>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</si>
  <si>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</si>
  <si>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</si>
  <si>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</si>
  <si>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</si>
  <si>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</si>
  <si>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</si>
  <si>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</si>
  <si>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</si>
  <si>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</si>
  <si>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</si>
  <si>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</si>
  <si>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</si>
  <si>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</si>
  <si>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</si>
  <si>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</si>
  <si>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</si>
  <si>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</si>
  <si>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</si>
  <si>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</si>
  <si>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</si>
  <si>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</si>
  <si>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</si>
  <si>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</si>
  <si>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</si>
  <si>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</si>
  <si>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</si>
  <si>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</si>
  <si>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</si>
  <si>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</si>
  <si>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</si>
  <si>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</si>
  <si>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</si>
  <si>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</si>
  <si>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</si>
  <si>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</si>
  <si>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</si>
  <si>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</si>
  <si>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</si>
  <si>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</si>
  <si>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</si>
  <si>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</si>
  <si>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</si>
  <si>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</si>
  <si>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</si>
  <si>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</si>
  <si>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</si>
  <si>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</si>
  <si>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</si>
  <si>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</si>
  <si>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</si>
  <si>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</si>
  <si>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</si>
  <si>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</si>
  <si>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</si>
  <si>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</si>
  <si>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</si>
  <si>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</si>
  <si>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</si>
  <si>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</si>
  <si>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</si>
  <si>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</si>
  <si>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</si>
  <si>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</si>
  <si>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</si>
  <si>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</si>
  <si>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</si>
  <si>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</si>
  <si>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</si>
  <si>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</si>
  <si>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</si>
  <si>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</si>
  <si>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</si>
  <si>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</si>
  <si>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</si>
  <si>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</si>
  <si>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</si>
  <si>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</si>
  <si>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</si>
  <si>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</si>
  <si>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</si>
  <si>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</si>
  <si>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</si>
  <si>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</si>
  <si>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</si>
  <si>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</si>
  <si>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</si>
  <si>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</si>
  <si>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</si>
  <si>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</si>
  <si>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</si>
  <si>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</si>
  <si>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</si>
  <si>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</si>
  <si>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</si>
  <si>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</si>
  <si>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</si>
  <si>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</si>
  <si>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</si>
  <si>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</si>
  <si>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</si>
  <si>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</si>
  <si>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</si>
  <si>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</si>
  <si>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</si>
  <si>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</si>
  <si>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</si>
  <si>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</si>
  <si>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</si>
  <si>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</si>
  <si>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</si>
  <si>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</si>
  <si>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</si>
  <si>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</si>
  <si>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</si>
  <si>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</si>
  <si>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</si>
  <si>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</si>
  <si>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</si>
  <si>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</si>
  <si>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</si>
  <si>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</si>
  <si>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</si>
  <si>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</si>
  <si>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</si>
  <si>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</si>
  <si>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</si>
  <si>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</si>
  <si>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</si>
  <si>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</si>
  <si>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</si>
  <si>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</si>
  <si>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</si>
  <si>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</si>
  <si>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</si>
  <si>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</si>
  <si>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</si>
  <si>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</si>
  <si>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</si>
  <si>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</si>
  <si>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</si>
  <si>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</si>
  <si>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</si>
  <si>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</si>
  <si>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</si>
  <si>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</si>
  <si>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</si>
  <si>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</si>
  <si>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</si>
  <si>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</si>
  <si>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</si>
  <si>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</si>
  <si>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</si>
  <si>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</si>
  <si>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</si>
  <si>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</si>
  <si>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</si>
  <si>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</si>
  <si>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</si>
  <si>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</si>
  <si>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</si>
  <si>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</si>
  <si>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</si>
  <si>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</si>
  <si>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</si>
  <si>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</si>
  <si>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</si>
  <si>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</si>
  <si>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</si>
  <si>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</si>
  <si>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</si>
  <si>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</si>
  <si>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</si>
  <si>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</si>
  <si>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</si>
  <si>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</si>
  <si>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</si>
  <si>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</si>
  <si>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</si>
  <si>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</si>
  <si>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</si>
  <si>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</si>
  <si>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</si>
  <si>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</si>
  <si>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</si>
  <si>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</si>
  <si>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</si>
  <si>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</si>
  <si>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</si>
  <si>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</si>
  <si>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</si>
  <si>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</si>
  <si>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</si>
  <si>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</si>
  <si>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</si>
  <si>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</si>
  <si>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</si>
  <si>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</si>
  <si>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</si>
  <si>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</si>
  <si>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</si>
  <si>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</si>
  <si>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</si>
  <si>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</si>
  <si>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</si>
  <si>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</si>
  <si>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</si>
  <si>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</si>
  <si>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</si>
  <si>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</si>
  <si>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</si>
  <si>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</si>
  <si>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</si>
  <si>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</si>
  <si>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</si>
  <si>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</si>
  <si>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</si>
  <si>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</si>
  <si>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</si>
  <si>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</si>
  <si>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</si>
  <si>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</si>
  <si>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</si>
  <si>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</si>
  <si>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</si>
  <si>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</si>
  <si>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</si>
  <si>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</si>
  <si>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</si>
  <si>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</si>
  <si>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</si>
  <si>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</si>
  <si>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</si>
  <si>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</si>
  <si>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</si>
  <si>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</si>
  <si>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</si>
  <si>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</si>
  <si>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</si>
  <si>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</si>
  <si>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</si>
  <si>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</si>
  <si>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</si>
  <si>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</si>
  <si>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</si>
  <si>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</si>
  <si>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</si>
  <si>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</si>
  <si>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</si>
  <si>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</si>
  <si>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</si>
  <si>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</si>
  <si>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</si>
  <si>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</si>
  <si>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</si>
  <si>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</si>
  <si>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</si>
  <si>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</si>
  <si>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</si>
  <si>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</si>
  <si>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</si>
  <si>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</si>
  <si>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</si>
  <si>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</si>
  <si>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</si>
  <si>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</si>
  <si>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</si>
  <si>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</si>
  <si>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</si>
  <si>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</si>
  <si>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</si>
  <si>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</si>
  <si>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</si>
  <si>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</si>
  <si>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</si>
  <si>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</si>
  <si>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</si>
  <si>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</si>
  <si>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</si>
  <si>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</si>
  <si>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</si>
  <si>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</si>
  <si>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</si>
  <si>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</si>
  <si>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</si>
  <si>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</si>
  <si>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</si>
  <si>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</si>
  <si>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</si>
  <si>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</si>
  <si>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</si>
  <si>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</si>
  <si>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</si>
  <si>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</si>
  <si>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</si>
  <si>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</si>
  <si>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</si>
  <si>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</si>
  <si>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</si>
  <si>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</si>
  <si>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</si>
  <si>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</si>
  <si>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</si>
  <si>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</si>
  <si>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</si>
  <si>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</si>
  <si>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</si>
  <si>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</si>
  <si>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</si>
  <si>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</si>
  <si>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</si>
  <si>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</si>
  <si>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</si>
  <si>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</si>
  <si>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</si>
  <si>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</si>
  <si>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</si>
  <si>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</si>
  <si>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</si>
  <si>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</si>
  <si>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</si>
  <si>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</si>
  <si>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</si>
  <si>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</si>
  <si>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</si>
  <si>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</si>
  <si>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</si>
  <si>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</si>
  <si>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</si>
  <si>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</si>
  <si>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</si>
  <si>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</si>
  <si>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</si>
  <si>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</si>
  <si>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</si>
  <si>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</si>
  <si>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</si>
  <si>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</si>
  <si>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</si>
  <si>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</si>
  <si>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</si>
  <si>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</si>
  <si>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</si>
  <si>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</si>
  <si>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</si>
  <si>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</si>
  <si>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</si>
  <si>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</si>
  <si>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</si>
  <si>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</si>
  <si>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</si>
  <si>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</si>
  <si>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</si>
  <si>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</si>
  <si>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</si>
  <si>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</si>
  <si>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</si>
  <si>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</si>
  <si>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</si>
  <si>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</si>
  <si>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</si>
  <si>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</si>
  <si>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</si>
  <si>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</si>
  <si>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</si>
  <si>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</si>
  <si>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</si>
  <si>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</si>
  <si>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</si>
  <si>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</si>
  <si>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</si>
  <si>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</si>
  <si>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</si>
  <si>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</si>
  <si>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</si>
  <si>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</si>
  <si>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</si>
  <si>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</si>
  <si>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</si>
  <si>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</si>
  <si>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</si>
  <si>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</si>
  <si>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</si>
  <si>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</si>
  <si>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</si>
  <si>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</si>
  <si>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</si>
  <si>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</si>
  <si>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</si>
  <si>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</si>
  <si>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</si>
  <si>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</si>
  <si>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</si>
  <si>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</si>
  <si>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</si>
  <si>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</si>
  <si>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</si>
  <si>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</si>
  <si>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</si>
  <si>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</si>
  <si>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</si>
  <si>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</si>
  <si>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</si>
  <si>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</si>
  <si>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</si>
  <si>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</si>
  <si>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</si>
  <si>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</si>
  <si>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</si>
  <si>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</si>
  <si>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</si>
  <si>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</si>
  <si>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</si>
  <si>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</si>
  <si>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</si>
  <si>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</si>
  <si>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</si>
  <si>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</si>
  <si>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</si>
  <si>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</si>
  <si>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</si>
  <si>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</si>
  <si>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</si>
  <si>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</si>
  <si>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</si>
  <si>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</si>
  <si>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</si>
  <si>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</si>
  <si>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</si>
  <si>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</si>
  <si>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</si>
  <si>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</si>
  <si>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</si>
  <si>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</si>
  <si>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</si>
  <si>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</si>
  <si>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</si>
  <si>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</si>
  <si>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</si>
  <si>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</si>
  <si>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</si>
  <si>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</si>
  <si>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</si>
  <si>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</si>
  <si>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</si>
  <si>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</si>
  <si>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</si>
  <si>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</si>
  <si>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</si>
  <si>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</si>
  <si>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</si>
  <si>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</si>
  <si>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</si>
  <si>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</si>
  <si>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</si>
  <si>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</si>
  <si>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</si>
  <si>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</si>
  <si>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</si>
  <si>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</si>
  <si>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</si>
  <si>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</si>
  <si>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</si>
  <si>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</si>
  <si>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</si>
  <si>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</si>
  <si>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</si>
  <si>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</si>
  <si>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</si>
  <si>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</si>
  <si>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</si>
  <si>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</si>
  <si>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</si>
  <si>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</si>
  <si>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</si>
  <si>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</si>
  <si>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</si>
  <si>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</si>
  <si>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</si>
  <si>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</si>
  <si>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</si>
  <si>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</si>
  <si>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</si>
  <si>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</si>
  <si>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</si>
  <si>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</si>
  <si>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</si>
  <si>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</si>
  <si>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</si>
  <si>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</si>
  <si>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</si>
  <si>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</si>
  <si>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</si>
  <si>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</si>
  <si>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</si>
  <si>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</si>
  <si>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</si>
  <si>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</si>
  <si>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</si>
  <si>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</si>
  <si>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</si>
  <si>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</si>
  <si>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</si>
  <si>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</si>
  <si>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</si>
  <si>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</si>
  <si>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</si>
  <si>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</si>
  <si>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</si>
  <si>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</si>
  <si>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</si>
  <si>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</si>
  <si>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</si>
  <si>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</si>
  <si>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</si>
  <si>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</si>
  <si>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</si>
  <si>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</si>
  <si>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</si>
  <si>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</si>
  <si>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</si>
  <si>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</si>
  <si>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</si>
  <si>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</si>
  <si>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</si>
  <si>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</si>
  <si>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</si>
  <si>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</si>
  <si>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</si>
  <si>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</si>
  <si>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</si>
  <si>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</si>
  <si>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</si>
  <si>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</si>
  <si>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</si>
  <si>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</si>
  <si>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</si>
  <si>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</si>
  <si>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</si>
  <si>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</si>
  <si>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</si>
  <si>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</si>
  <si>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</si>
  <si>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</si>
  <si>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</si>
  <si>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</si>
  <si>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</si>
  <si>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</si>
  <si>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</si>
  <si>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</si>
  <si>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</si>
  <si>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</si>
  <si>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</si>
  <si>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</si>
  <si>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</si>
  <si>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</si>
  <si>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</si>
  <si>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</si>
  <si>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</si>
  <si>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</si>
  <si>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</si>
  <si>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</si>
  <si>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</si>
  <si>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</si>
  <si>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</si>
  <si>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</si>
  <si>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</si>
  <si>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</si>
  <si>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</si>
  <si>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</si>
  <si>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</si>
  <si>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</si>
  <si>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</si>
  <si>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</si>
  <si>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</si>
  <si>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</si>
  <si>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</si>
  <si>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</si>
  <si>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</si>
  <si>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</si>
  <si>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</si>
  <si>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</si>
  <si>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</si>
  <si>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</si>
  <si>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</si>
  <si>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</si>
  <si>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</si>
  <si>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</si>
  <si>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</si>
  <si>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</si>
  <si>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</si>
  <si>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</si>
  <si>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</si>
  <si>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</si>
  <si>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</si>
  <si>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</si>
  <si>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</si>
  <si>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</si>
  <si>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</si>
  <si>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</si>
  <si>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</si>
  <si>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</si>
  <si>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</si>
  <si>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</si>
  <si>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</si>
  <si>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</si>
  <si>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</si>
  <si>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</si>
  <si>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</si>
  <si>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</si>
  <si>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</si>
  <si>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</si>
  <si>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</si>
  <si>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</si>
  <si>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</si>
  <si>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</si>
  <si>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</si>
  <si>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</si>
  <si>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</si>
  <si>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</si>
  <si>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</si>
  <si>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</si>
  <si>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</si>
  <si>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</si>
  <si>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</si>
  <si>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</si>
  <si>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</si>
  <si>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</si>
  <si>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</si>
  <si>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</si>
  <si>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</si>
  <si>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</si>
  <si>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</si>
  <si>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</si>
  <si>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</si>
  <si>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</si>
  <si>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</si>
  <si>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</si>
  <si>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</si>
  <si>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</si>
  <si>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</si>
  <si>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</si>
  <si>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</si>
  <si>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</si>
  <si>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</si>
  <si>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</si>
  <si>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</si>
  <si>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</si>
  <si>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</si>
  <si>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</si>
  <si>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</si>
  <si>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</si>
  <si>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</si>
  <si>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</si>
  <si>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</si>
  <si>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</si>
  <si>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</si>
  <si>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</si>
  <si>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</si>
  <si>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</si>
  <si>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</si>
  <si>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</si>
  <si>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</si>
  <si>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</si>
  <si>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</si>
  <si>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</si>
  <si>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</si>
  <si>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</si>
  <si>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</si>
  <si>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</si>
  <si>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</si>
  <si>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</si>
  <si>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</si>
  <si>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</si>
  <si>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</si>
  <si>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</si>
  <si>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</si>
  <si>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</si>
  <si>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</si>
  <si>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</si>
  <si>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</si>
  <si>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</si>
  <si>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</si>
  <si>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</si>
  <si>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</si>
  <si>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</si>
  <si>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</si>
  <si>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</si>
  <si>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</si>
  <si>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</si>
  <si>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</si>
  <si>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</si>
  <si>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</si>
  <si>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</si>
  <si>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</si>
  <si>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</si>
  <si>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</si>
  <si>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</si>
  <si>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</si>
  <si>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</si>
  <si>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</si>
  <si>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</si>
  <si>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</si>
  <si>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</si>
  <si>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</si>
  <si>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</si>
  <si>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</si>
  <si>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</si>
  <si>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</si>
  <si>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</si>
  <si>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</si>
  <si>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</si>
  <si>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</si>
  <si>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</si>
  <si>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</si>
  <si>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</si>
  <si>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</si>
  <si>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</si>
  <si>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</si>
  <si>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</si>
  <si>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</si>
  <si>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</si>
  <si>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</si>
  <si>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</si>
  <si>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</si>
  <si>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</si>
  <si>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</si>
  <si>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</si>
  <si>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</si>
  <si>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</si>
  <si>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</si>
  <si>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</si>
  <si>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</si>
  <si>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</si>
  <si>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</si>
  <si>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</si>
  <si>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</si>
  <si>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</si>
  <si>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</si>
  <si>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</si>
  <si>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</si>
  <si>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</si>
  <si>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</si>
  <si>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</si>
  <si>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</si>
  <si>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</si>
  <si>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</si>
  <si>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</si>
  <si>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</si>
  <si>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</si>
  <si>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</si>
  <si>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</si>
  <si>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</si>
  <si>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</si>
  <si>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</si>
  <si>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</si>
  <si>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</si>
  <si>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</si>
  <si>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</si>
  <si>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</si>
  <si>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</si>
  <si>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</si>
  <si>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</si>
  <si>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</si>
  <si>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</si>
  <si>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</si>
  <si>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</si>
  <si>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</si>
  <si>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</si>
  <si>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</si>
  <si>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</si>
  <si>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</si>
  <si>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</si>
  <si>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</si>
  <si>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</si>
  <si>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</si>
  <si>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</si>
  <si>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</si>
  <si>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</si>
  <si>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</si>
  <si>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</si>
  <si>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</si>
  <si>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</si>
  <si>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</si>
  <si>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</si>
  <si>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</si>
  <si>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</si>
  <si>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</si>
  <si>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</si>
  <si>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</si>
  <si>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</si>
  <si>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</si>
  <si>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</si>
  <si>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</si>
  <si>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</si>
  <si>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</si>
  <si>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</si>
  <si>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</si>
  <si>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</si>
  <si>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</si>
  <si>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</si>
  <si>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</si>
  <si>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</si>
  <si>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</si>
  <si>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</si>
  <si>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</si>
  <si>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</si>
  <si>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</si>
  <si>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</si>
  <si>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</si>
  <si>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</si>
  <si>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</si>
  <si>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</si>
  <si>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</si>
  <si>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</si>
  <si>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</si>
  <si>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</si>
  <si>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</si>
  <si>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</si>
  <si>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</si>
  <si>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</si>
  <si>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</si>
  <si>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</si>
  <si>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</si>
  <si>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</si>
  <si>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</si>
  <si>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</si>
  <si>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</si>
  <si>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</si>
  <si>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</si>
  <si>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</si>
  <si>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</si>
  <si>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</si>
  <si>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</si>
  <si>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</si>
  <si>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</si>
  <si>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</si>
  <si>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</si>
  <si>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</si>
  <si>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</si>
  <si>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</si>
  <si>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</si>
  <si>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</si>
  <si>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</si>
  <si>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</si>
  <si>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</si>
  <si>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</si>
  <si>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</si>
  <si>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</si>
  <si>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</si>
  <si>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</si>
  <si>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</si>
  <si>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</si>
  <si>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</si>
  <si>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</si>
  <si>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</si>
  <si>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</si>
  <si>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</si>
  <si>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</si>
  <si>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</si>
  <si>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</si>
  <si>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</si>
  <si>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</si>
  <si>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</si>
  <si>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</si>
  <si>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</si>
  <si>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</si>
  <si>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</si>
  <si>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</si>
  <si>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</si>
  <si>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</si>
  <si>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</si>
  <si>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</si>
  <si>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</si>
  <si>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</si>
  <si>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</si>
  <si>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</si>
  <si>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</si>
  <si>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</si>
  <si>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</si>
  <si>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</si>
  <si>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</si>
  <si>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</si>
  <si>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</si>
  <si>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</si>
  <si>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</si>
  <si>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</si>
  <si>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</si>
  <si>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</si>
  <si>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</si>
  <si>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</si>
  <si>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</si>
  <si>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</si>
  <si>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</si>
  <si>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</si>
  <si>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</si>
  <si>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</si>
  <si>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</si>
  <si>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</si>
  <si>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</si>
  <si>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</si>
  <si>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</si>
  <si>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</si>
  <si>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</si>
  <si>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</si>
  <si>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</si>
  <si>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</si>
  <si>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</si>
  <si>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</si>
  <si>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</si>
  <si>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</si>
  <si>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</si>
  <si>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</si>
  <si>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</si>
  <si>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</si>
  <si>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</si>
  <si>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</si>
  <si>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</si>
  <si>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</si>
  <si>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</si>
  <si>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</si>
  <si>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</si>
  <si>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</si>
  <si>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</si>
  <si>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</si>
  <si>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</si>
  <si>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</si>
  <si>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</si>
  <si>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</si>
  <si>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</si>
  <si>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</si>
  <si>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</si>
  <si>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</si>
  <si>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</si>
  <si>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</si>
  <si>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</si>
  <si>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</si>
  <si>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</si>
  <si>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</si>
  <si>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</si>
  <si>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</si>
  <si>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</si>
  <si>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</si>
  <si>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</si>
  <si>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</si>
  <si>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</si>
  <si>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</si>
  <si>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</si>
  <si>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</si>
  <si>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</si>
  <si>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</si>
  <si>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</si>
  <si>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</si>
  <si>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</si>
  <si>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</si>
  <si>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</si>
  <si>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</si>
  <si>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</si>
  <si>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</si>
  <si>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</si>
  <si>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</si>
  <si>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</si>
  <si>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</si>
  <si>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</si>
  <si>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</si>
  <si>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</si>
  <si>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</si>
  <si>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</si>
  <si>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</si>
  <si>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</si>
  <si>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</si>
  <si>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</si>
  <si>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</si>
  <si>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</si>
  <si>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</si>
  <si>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</si>
  <si>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</si>
  <si>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</si>
  <si>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</si>
  <si>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</si>
  <si>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</si>
  <si>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</si>
  <si>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</si>
  <si>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</si>
  <si>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</si>
  <si>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</si>
  <si>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</si>
  <si>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</si>
  <si>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</si>
  <si>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</si>
  <si>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</si>
  <si>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</si>
  <si>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</si>
  <si>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</si>
  <si>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</si>
  <si>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</si>
  <si>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</si>
  <si>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</si>
  <si>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</si>
  <si>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</si>
  <si>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</si>
  <si>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</si>
  <si>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</si>
  <si>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</si>
  <si>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</si>
  <si>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</si>
  <si>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</si>
  <si>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</si>
  <si>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</si>
  <si>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</si>
  <si>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</si>
  <si>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</si>
  <si>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</si>
  <si>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</si>
  <si>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</si>
  <si>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</si>
  <si>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</si>
  <si>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</si>
  <si>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</si>
  <si>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</si>
  <si>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</si>
  <si>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</si>
  <si>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</si>
  <si>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</si>
  <si>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</si>
  <si>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</si>
  <si>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</si>
  <si>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</si>
  <si>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</si>
  <si>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</si>
  <si>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</si>
  <si>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</si>
  <si>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</si>
  <si>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</si>
  <si>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</si>
  <si>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</si>
  <si>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</si>
  <si>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</si>
  <si>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</si>
  <si>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</si>
  <si>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</si>
  <si>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</si>
  <si>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</si>
  <si>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</si>
  <si>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</si>
  <si>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</si>
  <si>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</si>
  <si>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</si>
  <si>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</si>
  <si>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</si>
  <si>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</si>
  <si>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</si>
  <si>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</si>
  <si>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</si>
  <si>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</si>
  <si>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</si>
  <si>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</si>
  <si>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</si>
  <si>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</si>
  <si>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</si>
  <si>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</si>
  <si>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</si>
  <si>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</si>
  <si>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</si>
  <si>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</si>
  <si>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</si>
  <si>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</si>
  <si>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</si>
  <si>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</si>
  <si>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</si>
  <si>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</si>
  <si>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</si>
  <si>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</si>
  <si>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</si>
  <si>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</si>
  <si>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</si>
  <si>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</si>
  <si>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</si>
  <si>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</si>
  <si>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</si>
  <si>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</si>
  <si>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</si>
  <si>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</si>
  <si>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</si>
  <si>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</si>
  <si>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</si>
  <si>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</si>
  <si>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</si>
  <si>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</si>
  <si>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</si>
  <si>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</si>
  <si>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</si>
  <si>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</si>
  <si>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</si>
  <si>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</si>
  <si>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</si>
  <si>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</si>
  <si>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</si>
  <si>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</si>
  <si>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</si>
  <si>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</si>
  <si>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</si>
  <si>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</si>
  <si>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</si>
  <si>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</si>
  <si>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</si>
  <si>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</si>
  <si>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</si>
  <si>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</si>
  <si>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</si>
  <si>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</si>
  <si>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</si>
  <si>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</si>
  <si>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</si>
  <si>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</si>
  <si>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</si>
  <si>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</si>
  <si>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</si>
  <si>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</si>
  <si>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</si>
  <si>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</si>
  <si>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</si>
  <si>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</si>
  <si>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</si>
  <si>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</si>
  <si>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</si>
  <si>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</si>
  <si>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</si>
  <si>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</si>
  <si>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</si>
  <si>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</si>
  <si>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</si>
  <si>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</si>
  <si>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</si>
  <si>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</si>
  <si>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</si>
  <si>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</si>
  <si>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</si>
  <si>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</si>
  <si>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</si>
  <si>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</si>
  <si>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</si>
  <si>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</si>
  <si>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</si>
  <si>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</si>
  <si>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</si>
  <si>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</si>
  <si>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</si>
  <si>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</si>
  <si>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</si>
  <si>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</si>
  <si>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</si>
  <si>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</si>
  <si>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</si>
  <si>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</si>
  <si>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</si>
  <si>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</si>
  <si>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</si>
  <si>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</si>
  <si>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</si>
  <si>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</si>
  <si>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</si>
  <si>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</si>
  <si>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</si>
  <si>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</si>
  <si>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</si>
  <si>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</si>
  <si>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</si>
  <si>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</si>
  <si>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</si>
  <si>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</si>
  <si>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</si>
  <si>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</si>
  <si>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</si>
  <si>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</si>
  <si>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</si>
  <si>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</si>
  <si>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</si>
  <si>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</si>
  <si>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</si>
  <si>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</si>
  <si>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</si>
  <si>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</si>
  <si>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</si>
  <si>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</si>
  <si>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</si>
  <si>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</si>
  <si>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</si>
  <si>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</si>
  <si>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</si>
  <si>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</si>
  <si>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</si>
  <si>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</si>
  <si>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</si>
  <si>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</si>
  <si>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</si>
  <si>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</si>
  <si>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</si>
  <si>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</si>
  <si>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</si>
  <si>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</si>
  <si>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</si>
  <si>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</si>
  <si>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</si>
  <si>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</si>
  <si>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</si>
  <si>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</si>
  <si>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</si>
  <si>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</si>
  <si>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</si>
  <si>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</si>
  <si>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</si>
  <si>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</si>
  <si>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</si>
  <si>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</si>
  <si>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</si>
  <si>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</si>
  <si>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</si>
  <si>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</si>
  <si>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</si>
  <si>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</si>
  <si>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</si>
  <si>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</si>
  <si>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</si>
  <si>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</si>
  <si>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</si>
  <si>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</si>
  <si>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</si>
  <si>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</si>
  <si>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</si>
  <si>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</si>
  <si>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</si>
  <si>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</si>
  <si>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</si>
  <si>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</si>
  <si>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</si>
  <si>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</si>
  <si>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</si>
  <si>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</si>
  <si>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</si>
  <si>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</si>
  <si>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</si>
  <si>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</si>
  <si>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</si>
  <si>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</si>
  <si>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</si>
  <si>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</si>
  <si>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</si>
  <si>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</si>
  <si>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</si>
  <si>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</si>
  <si>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</si>
  <si>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</si>
  <si>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</si>
  <si>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</si>
  <si>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</si>
  <si>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</si>
  <si>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</si>
  <si>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</si>
  <si>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</si>
  <si>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</si>
  <si>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</si>
  <si>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</si>
  <si>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</si>
  <si>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</si>
  <si>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</si>
  <si>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</si>
  <si>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</si>
  <si>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</si>
  <si>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</si>
  <si>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</si>
  <si>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</si>
  <si>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</si>
  <si>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</si>
  <si>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</si>
  <si>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</si>
  <si>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</si>
  <si>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</si>
  <si>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</si>
  <si>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</si>
  <si>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</si>
  <si>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</si>
  <si>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</si>
  <si>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</si>
  <si>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</si>
  <si>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</si>
  <si>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</si>
  <si>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</si>
  <si>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</si>
  <si>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</si>
  <si>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</si>
  <si>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</si>
  <si>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</si>
  <si>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</si>
  <si>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</si>
  <si>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</si>
  <si>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</si>
  <si>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</si>
  <si>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</si>
  <si>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</si>
  <si>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</si>
  <si>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</si>
  <si>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</si>
  <si>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</si>
  <si>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</si>
  <si>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</si>
  <si>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</si>
  <si>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</si>
  <si>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</si>
  <si>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</si>
  <si>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</si>
  <si>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</si>
  <si>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</si>
  <si>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</si>
  <si>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</si>
  <si>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</si>
  <si>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</si>
  <si>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</si>
  <si>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</si>
  <si>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</si>
  <si>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</si>
  <si>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</si>
  <si>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</si>
  <si>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</si>
  <si>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</si>
  <si>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</si>
  <si>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</si>
  <si>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</si>
  <si>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</si>
  <si>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</si>
  <si>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</si>
  <si>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</si>
  <si>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</si>
  <si>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</si>
  <si>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</si>
  <si>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</si>
  <si>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</si>
  <si>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</si>
  <si>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</si>
  <si>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</si>
  <si>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</si>
  <si>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</si>
  <si>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</si>
  <si>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</si>
  <si>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</si>
  <si>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</si>
  <si>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</si>
  <si>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</si>
  <si>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</si>
  <si>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</si>
  <si>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</si>
  <si>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</si>
  <si>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</si>
  <si>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</si>
  <si>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</si>
  <si>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</si>
  <si>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</si>
  <si>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</si>
  <si>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</si>
  <si>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</si>
  <si>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</si>
  <si>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</si>
  <si>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</si>
  <si>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</si>
  <si>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</si>
  <si>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</si>
  <si>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</si>
  <si>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</si>
  <si>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</si>
  <si>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</si>
  <si>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</si>
  <si>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</si>
  <si>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</si>
  <si>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</si>
  <si>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</si>
  <si>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</si>
  <si>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</si>
  <si>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</si>
  <si>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</si>
  <si>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</si>
  <si>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</si>
  <si>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</si>
  <si>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</si>
  <si>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</si>
  <si>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</si>
  <si>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</si>
  <si>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</si>
  <si>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</si>
  <si>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</si>
  <si>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</si>
  <si>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</si>
  <si>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</si>
  <si>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</si>
  <si>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</si>
  <si>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</si>
  <si>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</si>
  <si>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</si>
  <si>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</si>
  <si>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</si>
  <si>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</si>
  <si>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</si>
  <si>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</si>
  <si>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</si>
  <si>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</si>
  <si>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</si>
  <si>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</si>
  <si>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</si>
  <si>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</si>
  <si>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</si>
  <si>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</si>
  <si>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</si>
  <si>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</si>
  <si>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</si>
  <si>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</si>
  <si>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</si>
  <si>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</si>
  <si>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</si>
  <si>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</si>
  <si>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</si>
  <si>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</si>
  <si>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</si>
  <si>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</si>
  <si>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</si>
  <si>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</si>
  <si>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</si>
  <si>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</si>
  <si>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</si>
  <si>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</si>
  <si>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</si>
  <si>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</si>
  <si>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</si>
  <si>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</si>
  <si>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</si>
  <si>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</si>
  <si>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</si>
  <si>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</si>
  <si>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</si>
  <si>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</si>
  <si>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</si>
  <si>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</si>
  <si>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</si>
  <si>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</si>
  <si>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</si>
  <si>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</si>
  <si>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</si>
  <si>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</si>
  <si>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</si>
  <si>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</si>
  <si>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</si>
  <si>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</si>
  <si>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</si>
  <si>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</si>
  <si>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</si>
  <si>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</si>
  <si>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</si>
  <si>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</si>
  <si>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</si>
  <si>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</si>
  <si>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</si>
  <si>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</si>
  <si>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</si>
  <si>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</si>
  <si>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</si>
  <si>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</si>
  <si>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</si>
  <si>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</si>
  <si>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</si>
  <si>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</si>
  <si>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</si>
  <si>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</si>
  <si>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</si>
  <si>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</si>
  <si>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</si>
  <si>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</si>
  <si>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</si>
  <si>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</si>
  <si>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</si>
  <si>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</si>
  <si>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</si>
  <si>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</si>
  <si>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</si>
  <si>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</si>
  <si>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</si>
  <si>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</si>
  <si>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</si>
  <si>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</si>
  <si>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</si>
  <si>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</si>
  <si>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</si>
  <si>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</si>
  <si>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</si>
  <si>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</si>
  <si>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</si>
  <si>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</si>
  <si>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</si>
  <si>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</si>
  <si>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</si>
  <si>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</si>
  <si>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</si>
  <si>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</si>
  <si>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</si>
  <si>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</si>
  <si>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</si>
  <si>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</si>
  <si>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</si>
  <si>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</si>
  <si>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</si>
  <si>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</si>
  <si>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</si>
  <si>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</si>
  <si>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</si>
  <si>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</si>
  <si>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</si>
  <si>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</si>
  <si>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</si>
  <si>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</si>
  <si>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</si>
  <si>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</si>
  <si>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</si>
  <si>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</si>
  <si>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</si>
  <si>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</si>
  <si>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</si>
  <si>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</si>
  <si>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</si>
  <si>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</si>
  <si>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</si>
  <si>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</si>
  <si>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</si>
  <si>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</si>
  <si>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</si>
  <si>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</si>
  <si>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</si>
  <si>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</si>
  <si>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</si>
  <si>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</si>
  <si>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</si>
  <si>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</si>
  <si>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</si>
  <si>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</si>
  <si>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</si>
  <si>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</si>
  <si>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</si>
  <si>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</si>
  <si>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</si>
  <si>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</si>
  <si>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</si>
  <si>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</si>
  <si>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</si>
  <si>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</si>
  <si>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</si>
  <si>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</si>
  <si>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</si>
  <si>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</si>
  <si>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</si>
  <si>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</si>
  <si>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</si>
  <si>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</si>
  <si>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</si>
  <si>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</si>
  <si>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</si>
  <si>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</si>
  <si>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</si>
  <si>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</si>
  <si>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</si>
  <si>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</si>
  <si>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</si>
  <si>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</si>
  <si>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</si>
  <si>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</si>
  <si>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</si>
  <si>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</si>
  <si>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</si>
  <si>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</si>
  <si>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</si>
  <si>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</si>
  <si>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</si>
  <si>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</si>
  <si>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</si>
  <si>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</si>
  <si>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</si>
  <si>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</si>
  <si>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</si>
  <si>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</si>
  <si>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</si>
  <si>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</si>
  <si>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</si>
  <si>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</si>
  <si>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</si>
  <si>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</si>
  <si>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</si>
  <si>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</si>
  <si>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</si>
  <si>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</si>
  <si>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</si>
  <si>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</si>
  <si>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</si>
  <si>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</si>
  <si>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</si>
  <si>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</si>
  <si>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</si>
  <si>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</si>
  <si>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</si>
  <si>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</si>
  <si>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</si>
  <si>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</si>
  <si>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</si>
  <si>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</si>
  <si>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</si>
  <si>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</si>
  <si>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</si>
  <si>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</si>
  <si>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</si>
  <si>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</si>
  <si>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</si>
  <si>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</si>
  <si>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</si>
  <si>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</si>
  <si>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</si>
  <si>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</si>
  <si>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</si>
  <si>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</si>
  <si>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</si>
  <si>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</si>
  <si>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</si>
  <si>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</si>
  <si>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</si>
  <si>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</si>
  <si>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</si>
  <si>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</si>
  <si>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</si>
  <si>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</si>
  <si>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</si>
  <si>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</si>
  <si>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</si>
  <si>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</si>
  <si>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</si>
  <si>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</si>
  <si>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</si>
  <si>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</si>
  <si>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</si>
  <si>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</si>
  <si>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</si>
  <si>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</si>
  <si>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</si>
  <si>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</si>
  <si>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</si>
  <si>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</si>
  <si>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</si>
  <si>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</si>
  <si>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</si>
  <si>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</si>
  <si>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</si>
  <si>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</si>
  <si>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</si>
  <si>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</si>
  <si>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</si>
  <si>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</si>
  <si>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</si>
  <si>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</si>
  <si>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</si>
  <si>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</si>
  <si>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</si>
  <si>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</si>
  <si>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</si>
  <si>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</si>
  <si>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</si>
  <si>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</si>
  <si>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</si>
  <si>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</si>
  <si>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</si>
  <si>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</si>
  <si>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</si>
  <si>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</si>
  <si>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</si>
  <si>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</si>
  <si>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</si>
  <si>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</si>
  <si>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</si>
  <si>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</si>
  <si>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</si>
  <si>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</si>
  <si>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</si>
  <si>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</si>
  <si>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</si>
  <si>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</si>
  <si>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</si>
  <si>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</si>
  <si>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</si>
  <si>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</si>
  <si>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</si>
  <si>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</si>
  <si>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</si>
  <si>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</si>
  <si>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</si>
  <si>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</si>
  <si>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</si>
  <si>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</si>
  <si>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</si>
  <si>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</si>
  <si>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</si>
  <si>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</si>
  <si>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</si>
  <si>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</si>
  <si>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</si>
  <si>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</si>
  <si>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</si>
  <si>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</si>
  <si>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</si>
  <si>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</si>
  <si>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</si>
  <si>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</si>
  <si>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</si>
  <si>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</si>
  <si>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</si>
  <si>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</si>
  <si>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</si>
  <si>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</si>
  <si>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</si>
  <si>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</si>
  <si>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</si>
  <si>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</si>
  <si>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</si>
  <si>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</si>
  <si>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</si>
  <si>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</si>
  <si>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</si>
  <si>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</si>
  <si>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</si>
  <si>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</si>
  <si>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</si>
  <si>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</si>
  <si>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</si>
  <si>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</si>
  <si>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</si>
  <si>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</si>
  <si>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</si>
  <si>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</si>
  <si>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</si>
  <si>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</si>
  <si>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</si>
  <si>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</si>
  <si>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</si>
  <si>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</si>
  <si>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</si>
  <si>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</si>
  <si>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</si>
  <si>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</si>
  <si>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</si>
  <si>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</si>
  <si>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</si>
  <si>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</si>
  <si>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</si>
  <si>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</si>
  <si>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</si>
  <si>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</si>
  <si>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</si>
  <si>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</si>
  <si>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</si>
  <si>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</si>
  <si>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</si>
  <si>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</si>
  <si>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</si>
  <si>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</si>
  <si>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</si>
  <si>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</si>
  <si>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</si>
  <si>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</si>
  <si>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</si>
  <si>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</si>
  <si>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</si>
  <si>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</si>
  <si>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</si>
  <si>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</si>
  <si>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</si>
  <si>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</si>
  <si>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</si>
  <si>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</si>
  <si>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</si>
  <si>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</si>
  <si>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</si>
  <si>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</si>
  <si>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</si>
  <si>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</si>
  <si>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</si>
  <si>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</si>
  <si>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</si>
  <si>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</si>
  <si>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</si>
  <si>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</si>
  <si>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</si>
  <si>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</si>
  <si>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</si>
  <si>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</si>
  <si>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</si>
  <si>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</si>
  <si>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</si>
  <si>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</si>
  <si>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</si>
  <si>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</si>
  <si>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</si>
  <si>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</si>
  <si>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</si>
  <si>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</si>
  <si>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</si>
  <si>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</si>
  <si>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</si>
  <si>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</si>
  <si>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</si>
  <si>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</si>
  <si>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</si>
  <si>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</si>
  <si>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</si>
  <si>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</si>
  <si>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</si>
  <si>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</si>
  <si>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</si>
  <si>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</si>
  <si>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</si>
  <si>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</si>
  <si>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</si>
  <si>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</si>
  <si>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</si>
  <si>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</si>
  <si>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</si>
  <si>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</si>
  <si>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</si>
  <si>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</si>
  <si>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</si>
  <si>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</si>
  <si>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</si>
  <si>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</si>
  <si>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</si>
  <si>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</si>
  <si>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</si>
  <si>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</si>
  <si>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</si>
  <si>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</si>
  <si>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</si>
  <si>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</si>
  <si>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</si>
  <si>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</si>
  <si>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</si>
  <si>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</si>
  <si>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</si>
  <si>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</si>
  <si>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</si>
  <si>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</si>
  <si>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</si>
  <si>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</si>
  <si>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</si>
  <si>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</si>
  <si>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</si>
  <si>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</si>
  <si>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</si>
  <si>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</si>
  <si>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</si>
  <si>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</si>
  <si>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</si>
  <si>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</si>
  <si>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</si>
  <si>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</si>
  <si>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</si>
  <si>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</si>
  <si>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</si>
  <si>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</si>
  <si>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</si>
  <si>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</si>
  <si>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</si>
  <si>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</si>
  <si>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</si>
  <si>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</si>
  <si>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</si>
  <si>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</si>
  <si>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</si>
  <si>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</si>
  <si>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</si>
  <si>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</si>
  <si>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</si>
  <si>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</si>
  <si>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</si>
  <si>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</si>
  <si>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</si>
  <si>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</si>
  <si>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</si>
  <si>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</si>
  <si>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</si>
  <si>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</si>
  <si>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</si>
  <si>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</si>
  <si>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</si>
  <si>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</si>
  <si>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</si>
  <si>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</si>
  <si>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</si>
  <si>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</si>
  <si>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</si>
  <si>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</si>
  <si>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</si>
  <si>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</si>
  <si>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</si>
  <si>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</si>
  <si>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</si>
  <si>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</si>
  <si>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</si>
  <si>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</si>
  <si>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</si>
  <si>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</si>
  <si>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</si>
  <si>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</si>
  <si>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</si>
  <si>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</si>
  <si>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</si>
  <si>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</si>
  <si>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</si>
  <si>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</si>
  <si>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</si>
  <si>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</si>
  <si>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</si>
  <si>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</si>
  <si>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</si>
  <si>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</si>
  <si>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</si>
  <si>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</si>
  <si>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</si>
  <si>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</si>
  <si>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</si>
  <si>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</si>
  <si>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</si>
  <si>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</si>
  <si>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</si>
  <si>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</si>
  <si>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</si>
  <si>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</si>
  <si>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</si>
  <si>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</si>
  <si>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</si>
  <si>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</si>
  <si>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</si>
  <si>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</si>
  <si>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</si>
  <si>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</si>
  <si>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</si>
  <si>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</si>
  <si>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</si>
  <si>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</si>
  <si>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</si>
  <si>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</si>
  <si>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</si>
  <si>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</si>
  <si>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</si>
  <si>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</si>
  <si>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</si>
  <si>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</si>
  <si>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</si>
  <si>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</si>
  <si>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</si>
  <si>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</si>
  <si>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</si>
  <si>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</si>
  <si>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</si>
  <si>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</si>
  <si>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</si>
  <si>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</si>
  <si>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</si>
  <si>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</si>
  <si>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</si>
  <si>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</si>
  <si>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</si>
  <si>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</si>
  <si>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</si>
  <si>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</si>
  <si>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</si>
  <si>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</si>
  <si>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</si>
  <si>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</si>
  <si>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</si>
  <si>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</si>
  <si>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</si>
  <si>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</si>
  <si>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</si>
  <si>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</si>
  <si>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</si>
  <si>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</si>
  <si>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</si>
  <si>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</si>
  <si>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</si>
  <si>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</si>
  <si>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</si>
  <si>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</si>
  <si>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</si>
  <si>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</si>
  <si>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</si>
  <si>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</si>
  <si>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</si>
  <si>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</si>
  <si>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</si>
  <si>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</si>
  <si>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</si>
  <si>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</si>
  <si>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</si>
  <si>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</si>
  <si>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</si>
  <si>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</si>
  <si>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</si>
  <si>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</si>
  <si>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</si>
  <si>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</si>
  <si>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</si>
  <si>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</si>
  <si>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</si>
  <si>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</si>
  <si>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</si>
  <si>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</si>
  <si>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</si>
  <si>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</si>
  <si>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</si>
  <si>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</si>
  <si>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</si>
  <si>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</si>
  <si>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</si>
  <si>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</si>
  <si>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</si>
  <si>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</si>
  <si>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</si>
  <si>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</si>
  <si>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</si>
  <si>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</si>
  <si>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</si>
  <si>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</si>
  <si>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</si>
  <si>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</si>
  <si>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</si>
  <si>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</si>
  <si>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</si>
  <si>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</si>
  <si>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</si>
  <si>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</si>
  <si>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</si>
  <si>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</si>
  <si>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</si>
  <si>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</si>
  <si>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</si>
  <si>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</si>
  <si>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</si>
  <si>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</si>
  <si>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</si>
  <si>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</si>
  <si>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</si>
  <si>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</si>
  <si>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</si>
  <si>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</si>
  <si>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</si>
  <si>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</si>
  <si>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</si>
  <si>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</si>
  <si>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</si>
  <si>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</si>
  <si>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</si>
  <si>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</si>
  <si>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</si>
  <si>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</si>
  <si>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</si>
  <si>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</si>
  <si>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</si>
  <si>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</si>
  <si>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</si>
  <si>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</si>
  <si>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</si>
  <si>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</si>
  <si>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</si>
  <si>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</si>
  <si>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</si>
  <si>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</si>
  <si>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</si>
  <si>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</si>
  <si>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</si>
  <si>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</si>
  <si>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</si>
  <si>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</si>
  <si>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</si>
  <si>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</si>
  <si>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</si>
  <si>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</si>
  <si>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</si>
  <si>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</si>
  <si>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</si>
  <si>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</si>
  <si>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</si>
  <si>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</si>
  <si>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</si>
  <si>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</si>
  <si>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</si>
  <si>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</si>
  <si>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</si>
  <si>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</si>
  <si>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</si>
  <si>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</si>
  <si>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</si>
  <si>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</si>
  <si>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</si>
  <si>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</si>
  <si>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</si>
  <si>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</si>
  <si>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</si>
  <si>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</si>
  <si>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</si>
  <si>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</si>
  <si>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</si>
  <si>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</si>
  <si>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</si>
  <si>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</si>
  <si>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</si>
  <si>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</si>
  <si>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</si>
  <si>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</si>
  <si>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</si>
  <si>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</si>
  <si>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</si>
  <si>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</si>
  <si>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</si>
  <si>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</si>
  <si>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</si>
  <si>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</si>
  <si>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</si>
  <si>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</si>
  <si>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</si>
  <si>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</si>
  <si>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</si>
  <si>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</si>
  <si>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</si>
  <si>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</si>
  <si>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</si>
  <si>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</si>
  <si>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</si>
  <si>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</si>
  <si>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</si>
  <si>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</si>
  <si>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</si>
  <si>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</si>
  <si>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</si>
  <si>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</si>
  <si>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</si>
  <si>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</si>
  <si>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</si>
  <si>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</si>
  <si>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</si>
  <si>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</si>
  <si>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</si>
  <si>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</si>
  <si>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</si>
  <si>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</si>
  <si>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</si>
  <si>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</si>
  <si>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</si>
  <si>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</si>
  <si>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</si>
  <si>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</si>
  <si>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</si>
  <si>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</si>
  <si>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</si>
  <si>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</si>
  <si>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</si>
  <si>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</si>
  <si>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</si>
  <si>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</si>
  <si>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</si>
  <si>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</si>
  <si>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</si>
  <si>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</si>
  <si>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</si>
  <si>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</si>
  <si>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</si>
  <si>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</si>
  <si>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</si>
  <si>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</si>
  <si>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</si>
  <si>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</si>
  <si>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</si>
  <si>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</si>
  <si>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</si>
  <si>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</si>
  <si>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</si>
  <si>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</si>
  <si>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</si>
  <si>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</si>
  <si>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</si>
  <si>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</si>
  <si>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</si>
  <si>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</si>
  <si>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</si>
  <si>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</si>
  <si>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</si>
  <si>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</si>
  <si>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</si>
  <si>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</si>
  <si>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</si>
  <si>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</si>
  <si>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</si>
  <si>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</si>
  <si>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</si>
  <si>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</si>
  <si>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</si>
  <si>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</si>
  <si>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</si>
  <si>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</si>
  <si>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</si>
  <si>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</si>
  <si>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</si>
  <si>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</si>
  <si>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</si>
  <si>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</si>
  <si>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</si>
  <si>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</si>
  <si>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</si>
  <si>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</si>
  <si>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</si>
  <si>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</si>
  <si>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</si>
  <si>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</si>
  <si>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</si>
  <si>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</si>
  <si>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</si>
  <si>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</si>
  <si>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</si>
  <si>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</si>
  <si>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</si>
  <si>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</si>
  <si>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</si>
  <si>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</si>
  <si>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</si>
  <si>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</si>
  <si>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</si>
  <si>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</si>
  <si>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</si>
  <si>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</si>
  <si>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</si>
  <si>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</si>
  <si>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</si>
  <si>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</si>
  <si>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</si>
  <si>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</si>
  <si>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</si>
  <si>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</si>
  <si>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</si>
  <si>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</si>
  <si>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</si>
  <si>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</si>
  <si>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</si>
  <si>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</si>
  <si>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</si>
  <si>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</si>
  <si>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</si>
  <si>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</si>
  <si>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</si>
  <si>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</si>
  <si>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</si>
  <si>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</si>
  <si>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</si>
  <si>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</si>
  <si>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</si>
  <si>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</si>
  <si>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</si>
  <si>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</si>
  <si>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</si>
  <si>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</si>
  <si>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</si>
  <si>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</si>
  <si>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</si>
  <si>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</si>
  <si>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</si>
  <si>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</si>
  <si>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</si>
  <si>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</si>
  <si>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</si>
  <si>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</si>
  <si>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</si>
  <si>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</si>
  <si>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</si>
  <si>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</si>
  <si>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</si>
  <si>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</si>
  <si>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</si>
  <si>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</si>
  <si>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</si>
  <si>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</si>
  <si>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</si>
  <si>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</si>
  <si>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</si>
  <si>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</si>
  <si>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</si>
  <si>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</si>
  <si>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</si>
  <si>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</si>
  <si>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</si>
  <si>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</si>
  <si>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</si>
  <si>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</si>
  <si>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</si>
  <si>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</si>
  <si>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</si>
  <si>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</si>
  <si>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</si>
  <si>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</si>
  <si>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</si>
  <si>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</si>
  <si>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</si>
  <si>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</si>
  <si>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</si>
  <si>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</si>
  <si>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</si>
  <si>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</si>
  <si>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</si>
  <si>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</si>
  <si>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</si>
  <si>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</si>
  <si>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</si>
  <si>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</si>
  <si>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</si>
  <si>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</si>
  <si>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</si>
  <si>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</si>
  <si>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</si>
  <si>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</si>
  <si>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</si>
  <si>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</si>
  <si>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</si>
  <si>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</si>
  <si>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</si>
  <si>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</si>
  <si>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</si>
  <si>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</si>
  <si>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</si>
  <si>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</si>
  <si>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</si>
  <si>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</si>
  <si>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</si>
  <si>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</si>
  <si>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</si>
  <si>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</si>
  <si>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</si>
  <si>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</si>
  <si>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</si>
  <si>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</si>
  <si>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</si>
  <si>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</si>
  <si>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</si>
  <si>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</si>
  <si>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</si>
  <si>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</si>
  <si>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</si>
  <si>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</si>
  <si>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</si>
  <si>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</si>
  <si>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</si>
  <si>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</si>
  <si>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</si>
  <si>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</si>
  <si>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</si>
  <si>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</si>
  <si>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</si>
  <si>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</si>
  <si>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</si>
  <si>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</si>
  <si>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</si>
  <si>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</si>
  <si>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</si>
  <si>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</si>
  <si>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</si>
  <si>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</si>
  <si>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</si>
  <si>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</si>
  <si>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</si>
  <si>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</si>
  <si>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</si>
  <si>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</si>
  <si>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</si>
  <si>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</si>
  <si>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</si>
  <si>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</si>
  <si>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</si>
  <si>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</si>
  <si>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</si>
  <si>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</si>
  <si>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</si>
  <si>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</si>
  <si>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</si>
  <si>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</si>
  <si>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</si>
  <si>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</si>
  <si>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</si>
  <si>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</si>
  <si>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</si>
  <si>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</si>
  <si>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</si>
  <si>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</si>
  <si>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</si>
  <si>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</si>
  <si>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</si>
  <si>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</si>
  <si>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</si>
  <si>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</si>
  <si>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</si>
  <si>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</si>
  <si>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</si>
  <si>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</si>
  <si>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</si>
  <si>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</si>
  <si>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</si>
  <si>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</si>
  <si>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</si>
  <si>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</si>
  <si>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</si>
  <si>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</si>
  <si>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</si>
  <si>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</si>
  <si>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</si>
  <si>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</si>
  <si>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</si>
  <si>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</si>
  <si>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</si>
  <si>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</si>
  <si>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</si>
  <si>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</si>
  <si>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</si>
  <si>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</si>
  <si>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</si>
  <si>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</si>
  <si>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</si>
  <si>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</si>
  <si>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</si>
  <si>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</si>
  <si>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</si>
  <si>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</si>
  <si>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</si>
  <si>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</si>
  <si>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</si>
  <si>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</si>
  <si>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</si>
  <si>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</si>
  <si>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</si>
  <si>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</si>
  <si>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</si>
  <si>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</si>
  <si>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</si>
  <si>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</si>
  <si>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</si>
  <si>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</si>
  <si>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</si>
  <si>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</si>
  <si>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</si>
  <si>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</si>
  <si>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</si>
  <si>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</si>
  <si>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</si>
  <si>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</si>
  <si>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</si>
  <si>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</si>
  <si>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</si>
  <si>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</si>
  <si>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</si>
  <si>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</si>
  <si>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</si>
  <si>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</si>
  <si>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</si>
  <si>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</si>
  <si>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</si>
  <si>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</si>
  <si>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</si>
  <si>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</si>
  <si>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</si>
  <si>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</si>
  <si>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</si>
  <si>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</si>
  <si>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</si>
  <si>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</si>
  <si>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</si>
  <si>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</si>
  <si>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</si>
  <si>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</si>
  <si>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</si>
  <si>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</si>
  <si>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</si>
  <si>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</si>
  <si>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</si>
  <si>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</si>
  <si>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</si>
  <si>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</si>
  <si>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</si>
  <si>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</si>
  <si>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</si>
  <si>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</si>
  <si>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</si>
  <si>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</si>
  <si>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</si>
  <si>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</si>
  <si>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</si>
  <si>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</si>
  <si>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</si>
  <si>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</si>
  <si>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</si>
  <si>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</si>
  <si>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</si>
  <si>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</si>
  <si>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</si>
  <si>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</si>
  <si>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</si>
  <si>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</si>
  <si>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</si>
  <si>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</si>
  <si>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</si>
  <si>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</si>
  <si>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</si>
  <si>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</si>
  <si>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</si>
  <si>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</si>
  <si>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</si>
  <si>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</si>
  <si>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</si>
  <si>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</si>
  <si>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</si>
  <si>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</si>
  <si>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</si>
  <si>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</si>
  <si>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</si>
  <si>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</si>
  <si>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</si>
  <si>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</si>
  <si>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</si>
  <si>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</si>
  <si>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</si>
  <si>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</si>
  <si>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</si>
  <si>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</si>
  <si>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</si>
  <si>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</si>
  <si>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</si>
  <si>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</si>
  <si>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</si>
  <si>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</si>
  <si>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</si>
  <si>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</si>
  <si>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</si>
  <si>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</si>
  <si>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</si>
  <si>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</si>
  <si>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</si>
  <si>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</si>
  <si>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</si>
  <si>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</si>
  <si>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</si>
  <si>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</si>
  <si>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</si>
  <si>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</si>
  <si>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</si>
  <si>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</si>
  <si>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</si>
  <si>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</si>
  <si>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</si>
  <si>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</si>
  <si>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</si>
  <si>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</si>
  <si>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</si>
  <si>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</si>
  <si>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</si>
  <si>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</si>
  <si>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</si>
  <si>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</si>
  <si>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</si>
  <si>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</si>
  <si>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</si>
  <si>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</si>
  <si>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</si>
  <si>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</si>
  <si>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</si>
  <si>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</si>
  <si>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</si>
  <si>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</si>
  <si>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</si>
  <si>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</si>
  <si>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</si>
  <si>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</si>
  <si>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</si>
  <si>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</si>
  <si>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</si>
  <si>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</si>
  <si>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</si>
  <si>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</si>
  <si>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</si>
  <si>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</si>
  <si>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</si>
  <si>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</si>
  <si>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</si>
  <si>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</si>
  <si>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</si>
  <si>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</si>
  <si>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</si>
  <si>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</si>
  <si>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</si>
  <si>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</si>
  <si>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</si>
  <si>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</si>
  <si>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</si>
  <si>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</si>
  <si>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</si>
  <si>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</si>
  <si>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</si>
  <si>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</si>
  <si>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</si>
  <si>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</si>
  <si>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</si>
  <si>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</si>
  <si>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</si>
  <si>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</si>
  <si>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</si>
  <si>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</si>
  <si>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</si>
  <si>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</si>
  <si>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</si>
  <si>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</si>
  <si>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</si>
  <si>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</si>
  <si>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</si>
  <si>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</si>
  <si>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</si>
  <si>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</si>
  <si>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</si>
  <si>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</si>
  <si>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</si>
  <si>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</si>
  <si>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</si>
  <si>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</si>
  <si>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</si>
  <si>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</si>
  <si>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</si>
  <si>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</si>
  <si>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</si>
  <si>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</si>
  <si>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</si>
  <si>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</si>
  <si>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</si>
  <si>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</si>
  <si>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</si>
  <si>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</si>
  <si>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</si>
  <si>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</si>
  <si>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</si>
  <si>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</si>
  <si>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</si>
  <si>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</si>
  <si>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</si>
  <si>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</si>
  <si>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</si>
  <si>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</si>
  <si>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</si>
  <si>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</si>
  <si>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</si>
  <si>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</si>
  <si>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</si>
  <si>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</si>
  <si>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</si>
  <si>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</si>
  <si>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</si>
  <si>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</si>
  <si>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</si>
  <si>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</si>
  <si>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</si>
  <si>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</si>
  <si>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</si>
  <si>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</si>
  <si>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</si>
  <si>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</si>
  <si>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</si>
  <si>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</si>
  <si>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</si>
  <si>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</si>
  <si>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</si>
  <si>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</si>
  <si>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</si>
  <si>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</si>
  <si>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</si>
  <si>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</si>
  <si>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</si>
  <si>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</si>
  <si>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</si>
  <si>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</si>
  <si>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</si>
  <si>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</si>
  <si>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</si>
  <si>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</si>
  <si>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</si>
  <si>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</si>
  <si>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</si>
  <si>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</si>
  <si>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</si>
  <si>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</si>
  <si>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</si>
  <si>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</si>
  <si>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</si>
  <si>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</si>
  <si>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</si>
  <si>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</si>
  <si>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</si>
  <si>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</si>
  <si>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</si>
  <si>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</si>
  <si>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</si>
  <si>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</si>
  <si>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</si>
  <si>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</si>
  <si>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</si>
  <si>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</si>
  <si>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</si>
  <si>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</si>
  <si>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</si>
  <si>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</si>
  <si>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</si>
  <si>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</si>
  <si>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</si>
  <si>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</si>
  <si>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</si>
  <si>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</si>
  <si>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</si>
  <si>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</si>
  <si>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</si>
  <si>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</si>
  <si>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</si>
  <si>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</si>
  <si>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</si>
  <si>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</si>
  <si>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</si>
  <si>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</si>
  <si>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</si>
  <si>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</si>
  <si>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</si>
  <si>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</si>
  <si>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</si>
  <si>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</si>
  <si>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</si>
  <si>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</si>
  <si>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</si>
  <si>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</si>
  <si>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</si>
  <si>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</si>
  <si>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</si>
  <si>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</si>
  <si>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</si>
  <si>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</si>
  <si>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</si>
  <si>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</si>
  <si>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</si>
  <si>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</si>
  <si>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</si>
  <si>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</si>
  <si>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</si>
  <si>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</si>
  <si>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</si>
  <si>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</si>
  <si>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</si>
  <si>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</si>
  <si>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</si>
  <si>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</si>
  <si>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</si>
  <si>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</si>
  <si>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</si>
  <si>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</si>
  <si>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</si>
  <si>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</si>
  <si>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</si>
  <si>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</si>
  <si>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</si>
  <si>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</si>
  <si>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</si>
  <si>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</si>
  <si>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</si>
  <si>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</si>
  <si>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</si>
  <si>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</si>
  <si>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</si>
  <si>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</si>
  <si>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</si>
  <si>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</si>
  <si>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</si>
  <si>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</si>
  <si>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</si>
  <si>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</si>
  <si>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</si>
  <si>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</si>
  <si>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</si>
  <si>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</si>
  <si>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</si>
  <si>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</si>
  <si>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</si>
  <si>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</si>
  <si>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</si>
  <si>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</si>
  <si>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</si>
  <si>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</si>
  <si>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</si>
  <si>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</si>
  <si>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</si>
  <si>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</si>
  <si>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</si>
  <si>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</si>
  <si>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</si>
  <si>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</si>
  <si>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</si>
  <si>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</si>
  <si>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</si>
  <si>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</si>
  <si>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</si>
  <si>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</si>
  <si>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</si>
  <si>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</si>
  <si>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</si>
  <si>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</si>
  <si>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</si>
  <si>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</si>
  <si>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</si>
  <si>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</si>
  <si>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</si>
  <si>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</si>
  <si>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</si>
  <si>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</si>
  <si>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</si>
  <si>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</si>
  <si>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</si>
  <si>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</si>
  <si>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</si>
  <si>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</si>
  <si>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</si>
  <si>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</si>
  <si>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</si>
  <si>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</si>
  <si>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</si>
  <si>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</si>
  <si>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</si>
  <si>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</si>
  <si>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</si>
  <si>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</si>
  <si>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</si>
  <si>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</si>
  <si>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</si>
  <si>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</si>
  <si>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</si>
  <si>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</si>
  <si>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</si>
  <si>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</si>
  <si>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</si>
  <si>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</si>
  <si>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</si>
  <si>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</si>
  <si>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</si>
  <si>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</si>
  <si>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</si>
  <si>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</si>
  <si>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</si>
  <si>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</si>
  <si>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</si>
  <si>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</si>
  <si>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</si>
  <si>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</si>
  <si>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</si>
  <si>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</si>
  <si>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</si>
  <si>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</si>
  <si>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</si>
  <si>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</si>
  <si>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</si>
  <si>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</si>
  <si>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</si>
  <si>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</si>
  <si>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</si>
  <si>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</si>
  <si>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</si>
  <si>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</si>
  <si>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</si>
  <si>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</si>
  <si>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</si>
  <si>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</si>
  <si>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</si>
  <si>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</si>
  <si>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</si>
  <si>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</si>
  <si>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</si>
  <si>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</si>
  <si>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</si>
  <si>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</si>
  <si>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</si>
  <si>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</si>
  <si>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</si>
  <si>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</si>
  <si>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</si>
  <si>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</si>
  <si>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</si>
  <si>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</si>
  <si>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</si>
  <si>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</si>
  <si>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</si>
  <si>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</si>
  <si>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</si>
  <si>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</si>
  <si>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</si>
  <si>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</si>
  <si>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</si>
  <si>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</si>
  <si>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</si>
  <si>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</si>
  <si>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</si>
  <si>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</si>
  <si>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</si>
  <si>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</si>
  <si>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</si>
  <si>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</si>
  <si>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</si>
  <si>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</si>
  <si>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</si>
  <si>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</si>
  <si>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</si>
  <si>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</si>
  <si>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</si>
  <si>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</si>
  <si>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</si>
  <si>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</si>
  <si>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</si>
  <si>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</si>
  <si>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</si>
  <si>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</si>
  <si>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</si>
  <si>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</si>
  <si>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</si>
  <si>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</si>
  <si>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</si>
  <si>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</si>
  <si>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</si>
  <si>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</si>
  <si>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</si>
  <si>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</si>
  <si>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</si>
  <si>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</si>
  <si>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</si>
  <si>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</si>
  <si>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</si>
  <si>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</si>
  <si>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</si>
  <si>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</si>
  <si>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</si>
  <si>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</si>
  <si>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</si>
  <si>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</si>
  <si>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</si>
  <si>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</si>
  <si>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</si>
  <si>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</si>
  <si>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</si>
  <si>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</si>
  <si>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</si>
  <si>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</si>
  <si>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</si>
  <si>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</si>
  <si>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</si>
  <si>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</si>
  <si>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</si>
  <si>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</si>
  <si>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</si>
  <si>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</si>
  <si>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</si>
  <si>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</si>
  <si>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</si>
  <si>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</si>
  <si>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</si>
  <si>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</si>
  <si>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</si>
  <si>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</si>
  <si>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</si>
  <si>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</si>
  <si>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</si>
  <si>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</si>
  <si>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</si>
  <si>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</si>
  <si>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</si>
  <si>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</si>
  <si>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</si>
  <si>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</si>
  <si>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</si>
  <si>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</si>
  <si>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</si>
  <si>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</si>
  <si>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</si>
  <si>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</si>
  <si>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</si>
  <si>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</si>
  <si>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</si>
  <si>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</si>
  <si>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</si>
  <si>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</si>
  <si>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</si>
  <si>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</si>
  <si>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</si>
  <si>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</si>
  <si>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</si>
  <si>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</si>
  <si>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</si>
  <si>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</si>
  <si>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</si>
  <si>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</si>
  <si>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</si>
  <si>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</si>
  <si>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</si>
  <si>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</si>
  <si>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</si>
  <si>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</si>
  <si>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</si>
  <si>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</si>
  <si>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</si>
  <si>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</si>
  <si>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</si>
  <si>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</si>
  <si>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</si>
  <si>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</si>
  <si>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</si>
  <si>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</si>
  <si>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</si>
  <si>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</si>
  <si>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</si>
  <si>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</si>
  <si>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</si>
  <si>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</si>
  <si>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</si>
  <si>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</si>
  <si>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</si>
  <si>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</si>
  <si>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</si>
  <si>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</si>
  <si>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</si>
  <si>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</si>
  <si>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</si>
  <si>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</si>
  <si>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</si>
  <si>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</si>
  <si>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</si>
  <si>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</si>
  <si>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</si>
  <si>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</si>
  <si>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</si>
  <si>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</si>
  <si>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</si>
  <si>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</si>
  <si>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</si>
  <si>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</si>
  <si>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</si>
  <si>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</si>
  <si>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</si>
  <si>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</si>
  <si>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</si>
  <si>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</si>
  <si>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</si>
  <si>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</si>
  <si>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</si>
  <si>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</si>
  <si>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</si>
  <si>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</si>
  <si>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</si>
  <si>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</si>
  <si>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</si>
  <si>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</si>
  <si>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</si>
  <si>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</si>
  <si>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</si>
  <si>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</si>
  <si>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</si>
  <si>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</si>
  <si>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</si>
  <si>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</si>
  <si>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</si>
  <si>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</si>
  <si>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</si>
  <si>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</si>
  <si>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</si>
  <si>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</si>
  <si>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</si>
  <si>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</si>
  <si>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</si>
  <si>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</si>
  <si>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</si>
  <si>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</si>
  <si>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</si>
  <si>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</si>
  <si>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</si>
  <si>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</si>
  <si>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</si>
  <si>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</si>
  <si>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</si>
  <si>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</si>
  <si>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</si>
  <si>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</si>
  <si>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</si>
  <si>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</si>
  <si>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</si>
  <si>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</si>
  <si>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</si>
  <si>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</si>
  <si>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</si>
  <si>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</si>
  <si>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</si>
  <si>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</si>
  <si>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</si>
  <si>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</si>
  <si>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</si>
  <si>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</si>
  <si>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</si>
  <si>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</si>
  <si>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</si>
  <si>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</si>
  <si>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</si>
  <si>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</si>
  <si>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</si>
  <si>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</si>
  <si>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</si>
  <si>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</si>
  <si>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</si>
  <si>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</si>
  <si>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</si>
  <si>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</si>
  <si>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</si>
  <si>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</si>
  <si>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</si>
  <si>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</si>
  <si>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</si>
  <si>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</si>
  <si>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</si>
  <si>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</si>
  <si>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</si>
  <si>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</si>
  <si>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</si>
  <si>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</si>
  <si>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</si>
  <si>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</si>
  <si>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</si>
  <si>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</si>
  <si>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</si>
  <si>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</si>
  <si>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</si>
  <si>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</si>
  <si>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</si>
  <si>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</si>
  <si>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</si>
  <si>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</si>
  <si>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</si>
  <si>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</si>
  <si>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</si>
  <si>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</si>
  <si>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</si>
  <si>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</si>
  <si>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</si>
  <si>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</si>
  <si>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</si>
  <si>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</si>
  <si>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</si>
  <si>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</si>
  <si>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</si>
  <si>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</si>
  <si>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</si>
  <si>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</si>
  <si>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</si>
  <si>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</si>
  <si>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</si>
  <si>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</si>
  <si>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</si>
  <si>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</si>
  <si>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</si>
  <si>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</si>
  <si>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</si>
  <si>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</si>
  <si>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</si>
  <si>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</si>
  <si>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</si>
  <si>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</si>
  <si>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</si>
  <si>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</si>
  <si>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</si>
  <si>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</si>
  <si>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</si>
  <si>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</si>
  <si>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</si>
  <si>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</si>
  <si>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</si>
  <si>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</si>
  <si>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</si>
  <si>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</si>
  <si>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</si>
  <si>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</si>
  <si>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</si>
  <si>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</si>
  <si>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</si>
  <si>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</si>
  <si>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</si>
  <si>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</si>
  <si>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</si>
  <si>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</si>
  <si>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</si>
  <si>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</si>
  <si>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</si>
  <si>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</si>
  <si>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</si>
  <si>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</si>
  <si>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</si>
  <si>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</si>
  <si>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</si>
  <si>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</si>
  <si>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</si>
  <si>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</si>
  <si>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</si>
  <si>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</si>
  <si>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</si>
  <si>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</si>
  <si>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</si>
  <si>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</si>
  <si>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</si>
  <si>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</si>
  <si>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</si>
  <si>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</si>
  <si>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</si>
  <si>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</si>
  <si>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</si>
  <si>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</si>
  <si>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</si>
  <si>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</si>
  <si>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</si>
  <si>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</si>
  <si>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</si>
  <si>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</si>
  <si>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</si>
  <si>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</si>
  <si>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</si>
  <si>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</si>
  <si>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</si>
  <si>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</si>
  <si>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</si>
  <si>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</si>
  <si>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</si>
  <si>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</si>
  <si>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</si>
  <si>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</si>
  <si>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</si>
  <si>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</si>
  <si>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</si>
  <si>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</si>
  <si>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</si>
  <si>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</si>
  <si>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</si>
  <si>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</si>
  <si>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</si>
  <si>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</si>
  <si>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</si>
  <si>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</si>
  <si>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</si>
  <si>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</si>
  <si>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</si>
  <si>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</si>
  <si>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</si>
  <si>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</si>
  <si>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</si>
  <si>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</si>
  <si>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</si>
  <si>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</si>
  <si>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</si>
  <si>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</si>
  <si>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</si>
  <si>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</si>
  <si>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</si>
  <si>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</si>
  <si>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</si>
  <si>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</si>
  <si>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</si>
  <si>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</si>
  <si>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</si>
  <si>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</si>
  <si>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</si>
  <si>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</si>
  <si>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</si>
  <si>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</si>
  <si>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</si>
  <si>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</si>
  <si>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</si>
  <si>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</si>
  <si>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</si>
  <si>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</si>
  <si>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</si>
  <si>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</si>
  <si>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</si>
  <si>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</si>
  <si>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</si>
  <si>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</si>
  <si>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</si>
  <si>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</si>
  <si>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</si>
  <si>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</si>
  <si>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</si>
  <si>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</si>
  <si>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</si>
  <si>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</si>
  <si>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</si>
  <si>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</si>
  <si>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</si>
  <si>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</si>
  <si>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</si>
  <si>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</si>
  <si>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</si>
  <si>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</si>
  <si>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</si>
  <si>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</si>
  <si>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</si>
  <si>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</si>
  <si>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</si>
  <si>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</si>
  <si>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</si>
  <si>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</si>
  <si>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</si>
  <si>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</si>
  <si>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</si>
  <si>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</si>
  <si>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</si>
  <si>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</si>
  <si>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</si>
  <si>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</si>
  <si>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</si>
  <si>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</si>
  <si>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</si>
  <si>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</si>
  <si>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</si>
  <si>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</si>
  <si>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</si>
  <si>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</si>
  <si>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</si>
  <si>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</si>
  <si>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</si>
  <si>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</si>
  <si>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</si>
  <si>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</si>
  <si>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</si>
  <si>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</si>
  <si>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</si>
  <si>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</si>
  <si>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</si>
  <si>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</si>
  <si>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</si>
  <si>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</si>
  <si>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</si>
  <si>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</si>
  <si>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</si>
  <si>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</si>
  <si>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</si>
  <si>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</si>
  <si>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</si>
  <si>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</si>
  <si>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</si>
  <si>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</si>
  <si>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</si>
  <si>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</si>
  <si>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</si>
  <si>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</si>
  <si>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</si>
  <si>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</si>
  <si>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</si>
  <si>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</si>
  <si>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</si>
  <si>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</si>
  <si>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</si>
  <si>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</si>
  <si>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</si>
  <si>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</si>
  <si>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</si>
  <si>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</si>
  <si>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</si>
  <si>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</si>
  <si>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</si>
  <si>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</si>
  <si>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</si>
  <si>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</si>
  <si>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</si>
  <si>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</si>
  <si>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</si>
  <si>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</si>
  <si>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</si>
  <si>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</si>
  <si>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</si>
  <si>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</si>
  <si>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</si>
  <si>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</si>
  <si>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</si>
  <si>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</si>
  <si>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</si>
  <si>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</si>
  <si>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</si>
  <si>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</si>
  <si>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</si>
  <si>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</si>
  <si>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</si>
  <si>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</si>
  <si>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</si>
  <si>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</si>
  <si>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</si>
  <si>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</si>
  <si>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</si>
  <si>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</si>
  <si>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</si>
  <si>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</si>
  <si>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</si>
  <si>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</si>
  <si>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</si>
  <si>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</si>
  <si>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</si>
  <si>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</si>
  <si>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</si>
  <si>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</si>
  <si>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</si>
  <si>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</si>
  <si>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</si>
  <si>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</si>
  <si>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</si>
  <si>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</si>
  <si>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</si>
  <si>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</si>
  <si>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</si>
  <si>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</si>
  <si>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</si>
  <si>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</si>
  <si>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</si>
  <si>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</si>
  <si>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</si>
  <si>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</si>
  <si>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</si>
  <si>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</si>
  <si>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</si>
  <si>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</si>
  <si>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</si>
  <si>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</si>
  <si>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</si>
  <si>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</si>
  <si>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</si>
  <si>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</si>
  <si>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</si>
  <si>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</si>
  <si>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</si>
  <si>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</si>
  <si>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</si>
  <si>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</si>
  <si>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</si>
  <si>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</si>
  <si>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</si>
  <si>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</si>
  <si>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</si>
  <si>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</si>
  <si>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</si>
  <si>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</si>
  <si>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</si>
  <si>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</si>
  <si>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</si>
  <si>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</si>
  <si>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</si>
  <si>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</si>
  <si>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</si>
  <si>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</si>
  <si>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</si>
  <si>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</si>
  <si>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</si>
  <si>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</si>
  <si>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</si>
  <si>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</si>
  <si>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</si>
  <si>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</si>
  <si>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</si>
  <si>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</si>
  <si>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</si>
  <si>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</si>
  <si>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</si>
  <si>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</si>
  <si>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</si>
  <si>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</si>
  <si>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</si>
  <si>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</si>
  <si>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</si>
  <si>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</si>
  <si>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</si>
  <si>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</si>
  <si>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</si>
  <si>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</si>
  <si>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</si>
  <si>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</si>
  <si>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</si>
  <si>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</si>
  <si>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</si>
  <si>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</si>
  <si>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</si>
  <si>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</si>
  <si>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</si>
  <si>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</si>
  <si>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</si>
  <si>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</si>
  <si>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</si>
  <si>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</si>
  <si>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</si>
  <si>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</si>
  <si>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</si>
  <si>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</si>
  <si>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</si>
  <si>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</si>
  <si>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</si>
  <si>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</si>
  <si>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</si>
  <si>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</si>
  <si>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</si>
  <si>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</si>
  <si>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</si>
  <si>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</si>
  <si>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</si>
  <si>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</si>
  <si>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</si>
  <si>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</si>
  <si>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</si>
  <si>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</si>
  <si>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</si>
  <si>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</si>
  <si>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</si>
  <si>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</si>
  <si>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</si>
  <si>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</si>
  <si>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</si>
  <si>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</si>
  <si>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</si>
  <si>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</si>
  <si>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</si>
  <si>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</si>
  <si>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</si>
  <si>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</si>
  <si>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</si>
  <si>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</si>
  <si>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</si>
  <si>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</si>
  <si>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</si>
  <si>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</si>
  <si>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</si>
  <si>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</si>
  <si>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</si>
  <si>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</si>
  <si>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</si>
  <si>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</si>
  <si>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</si>
  <si>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</si>
  <si>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</si>
  <si>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</si>
  <si>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</si>
  <si>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</si>
  <si>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</si>
  <si>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</si>
  <si>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</si>
  <si>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</si>
  <si>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</si>
  <si>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</si>
  <si>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</si>
  <si>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</si>
  <si>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</si>
  <si>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</si>
  <si>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</si>
  <si>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</si>
  <si>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</si>
  <si>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</si>
  <si>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</si>
  <si>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</si>
  <si>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</si>
  <si>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</si>
  <si>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</si>
  <si>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</si>
  <si>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</si>
  <si>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</si>
  <si>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</si>
  <si>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</si>
  <si>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</si>
  <si>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</si>
  <si>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</si>
  <si>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</si>
  <si>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</si>
  <si>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</si>
  <si>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</si>
  <si>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</si>
  <si>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</si>
  <si>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</si>
  <si>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</si>
  <si>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</si>
  <si>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</si>
  <si>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</si>
  <si>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</si>
  <si>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</si>
  <si>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</si>
  <si>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</si>
  <si>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</si>
  <si>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</si>
  <si>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</si>
  <si>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</si>
  <si>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</si>
  <si>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</si>
  <si>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</si>
  <si>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</si>
  <si>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</si>
  <si>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</si>
  <si>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</si>
  <si>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</si>
  <si>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</si>
  <si>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</si>
  <si>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</si>
  <si>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</si>
  <si>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</si>
  <si>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</si>
  <si>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</si>
  <si>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</si>
  <si>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</si>
  <si>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</si>
  <si>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</si>
  <si>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</si>
  <si>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</si>
  <si>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</si>
  <si>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</si>
  <si>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</si>
  <si>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</si>
  <si>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</si>
  <si>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</si>
  <si>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</si>
  <si>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</si>
  <si>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</si>
  <si>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</si>
  <si>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</si>
  <si>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</si>
  <si>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</si>
  <si>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</si>
  <si>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</si>
  <si>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</si>
  <si>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</si>
  <si>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</si>
  <si>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</si>
  <si>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</si>
  <si>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</si>
  <si>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</si>
  <si>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</si>
  <si>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</si>
  <si>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</si>
  <si>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</si>
  <si>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</si>
  <si>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</si>
  <si>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</si>
  <si>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</si>
  <si>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</si>
  <si>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</si>
  <si>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</si>
  <si>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</si>
  <si>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</si>
  <si>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</si>
  <si>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</si>
  <si>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</si>
  <si>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</si>
  <si>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</si>
  <si>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</si>
  <si>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</si>
  <si>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</si>
  <si>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</si>
  <si>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</si>
  <si>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</si>
  <si>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</si>
  <si>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</si>
  <si>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</si>
  <si>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</si>
  <si>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</si>
  <si>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</si>
  <si>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</si>
  <si>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</si>
  <si>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</si>
  <si>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</si>
  <si>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</si>
  <si>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</si>
  <si>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</si>
  <si>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</si>
  <si>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</si>
  <si>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</si>
  <si>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</si>
  <si>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</si>
  <si>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</si>
  <si>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</si>
  <si>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</si>
  <si>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</si>
  <si>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</si>
  <si>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</si>
  <si>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</si>
  <si>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</si>
  <si>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</si>
  <si>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</si>
  <si>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</si>
  <si>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</si>
  <si>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</si>
  <si>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</si>
  <si>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</si>
  <si>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</si>
  <si>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</si>
  <si>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</si>
  <si>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</si>
  <si>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</si>
  <si>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</si>
  <si>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</si>
  <si>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</si>
  <si>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</si>
  <si>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</si>
  <si>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</si>
  <si>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</si>
  <si>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</si>
  <si>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</si>
  <si>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</si>
  <si>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</si>
  <si>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</si>
  <si>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</si>
  <si>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</si>
  <si>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</si>
  <si>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</si>
  <si>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</si>
  <si>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</si>
  <si>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</si>
  <si>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</si>
  <si>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</si>
  <si>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</si>
  <si>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</si>
  <si>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</si>
  <si>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</si>
  <si>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</si>
  <si>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</si>
  <si>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</si>
  <si>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</si>
  <si>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</si>
  <si>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</si>
  <si>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</si>
  <si>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</si>
  <si>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</si>
  <si>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</si>
  <si>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</si>
  <si>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</si>
  <si>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</si>
  <si>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</si>
  <si>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</si>
  <si>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</si>
  <si>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</si>
  <si>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</si>
  <si>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</si>
  <si>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</si>
  <si>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</si>
  <si>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</si>
  <si>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</si>
  <si>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</si>
  <si>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</si>
  <si>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</si>
  <si>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</si>
  <si>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</si>
  <si>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</si>
  <si>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</si>
  <si>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</si>
  <si>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</si>
  <si>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</si>
  <si>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</si>
  <si>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</si>
  <si>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</si>
  <si>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</si>
  <si>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</si>
  <si>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</si>
  <si>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</si>
  <si>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</si>
  <si>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</si>
  <si>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</si>
  <si>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</si>
  <si>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</si>
  <si>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</si>
  <si>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</si>
  <si>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</si>
  <si>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</si>
  <si>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</si>
  <si>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</si>
  <si>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</si>
  <si>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</si>
  <si>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</si>
  <si>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</si>
  <si>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</si>
  <si>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</si>
  <si>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</si>
  <si>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</si>
  <si>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</si>
  <si>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</si>
  <si>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</si>
  <si>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</si>
  <si>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</si>
  <si>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</si>
  <si>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</si>
  <si>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</si>
  <si>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</si>
  <si>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</si>
  <si>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</si>
  <si>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</si>
  <si>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</si>
  <si>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</si>
  <si>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</si>
  <si>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</si>
  <si>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</si>
  <si>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</si>
  <si>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</si>
  <si>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</si>
  <si>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</si>
  <si>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</si>
  <si>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</si>
  <si>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</si>
  <si>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</si>
  <si>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</si>
  <si>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</si>
  <si>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</si>
  <si>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</si>
  <si>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</si>
  <si>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</si>
  <si>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</si>
  <si>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</si>
  <si>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</si>
  <si>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</si>
  <si>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</si>
  <si>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</si>
  <si>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</si>
  <si>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</si>
  <si>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</si>
  <si>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</si>
  <si>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</si>
  <si>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</si>
  <si>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</si>
  <si>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</si>
  <si>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</si>
  <si>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</si>
  <si>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</si>
  <si>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</si>
  <si>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</si>
  <si>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</si>
  <si>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</si>
  <si>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</si>
  <si>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</si>
  <si>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</si>
  <si>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</si>
  <si>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</si>
  <si>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</si>
  <si>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</si>
  <si>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</si>
  <si>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</si>
  <si>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</si>
  <si>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</si>
  <si>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</si>
  <si>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</si>
  <si>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</si>
  <si>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</si>
  <si>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</si>
  <si>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</si>
  <si>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</si>
  <si>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</si>
  <si>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</si>
  <si>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</si>
  <si>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</si>
  <si>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</si>
  <si>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</si>
  <si>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</si>
  <si>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</si>
  <si>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</si>
  <si>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</si>
  <si>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</si>
  <si>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</si>
  <si>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</si>
  <si>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</si>
  <si>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</si>
  <si>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</si>
  <si>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</si>
  <si>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</si>
  <si>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</si>
  <si>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</si>
  <si>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</si>
  <si>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</si>
  <si>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</si>
  <si>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</si>
  <si>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</si>
  <si>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</si>
  <si>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</si>
  <si>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</si>
  <si>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</si>
  <si>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</si>
  <si>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</si>
  <si>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</si>
  <si>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</si>
  <si>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</si>
  <si>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</si>
  <si>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</si>
  <si>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</si>
  <si>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</si>
  <si>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</si>
  <si>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</si>
  <si>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</si>
  <si>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</si>
  <si>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</si>
  <si>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</si>
  <si>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</si>
  <si>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</si>
  <si>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</si>
  <si>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</si>
  <si>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</si>
  <si>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</si>
  <si>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</si>
  <si>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</si>
  <si>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</si>
  <si>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</si>
  <si>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</si>
  <si>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</si>
  <si>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</si>
  <si>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</si>
  <si>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</si>
  <si>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</si>
  <si>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</si>
  <si>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</si>
  <si>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</si>
  <si>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</si>
  <si>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</si>
  <si>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</si>
  <si>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</si>
  <si>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</si>
  <si>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</si>
  <si>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</si>
  <si>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</si>
  <si>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</si>
  <si>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</si>
  <si>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</si>
  <si>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</si>
  <si>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</si>
  <si>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</si>
  <si>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</si>
  <si>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</si>
  <si>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</si>
  <si>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</si>
  <si>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</si>
  <si>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</si>
  <si>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</si>
  <si>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</si>
  <si>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</si>
  <si>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</si>
  <si>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</si>
  <si>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</si>
  <si>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</si>
  <si>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</si>
  <si>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</si>
  <si>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</si>
  <si>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</si>
  <si>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</si>
  <si>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</si>
  <si>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</si>
  <si>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</si>
  <si>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</si>
  <si>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</si>
  <si>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</si>
  <si>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</si>
  <si>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</si>
  <si>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</si>
  <si>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</si>
  <si>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</si>
  <si>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</si>
  <si>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</si>
  <si>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</si>
  <si>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</si>
  <si>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</si>
  <si>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</si>
  <si>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</si>
  <si>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</si>
  <si>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</si>
  <si>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</si>
  <si>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</si>
  <si>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</si>
  <si>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</si>
  <si>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</si>
  <si>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</si>
  <si>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</si>
  <si>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</si>
  <si>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</si>
  <si>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</si>
  <si>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</si>
  <si>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</si>
  <si>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</si>
  <si>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</si>
  <si>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</si>
  <si>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</si>
  <si>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</si>
  <si>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</si>
  <si>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</si>
  <si>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</si>
  <si>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</si>
  <si>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</si>
  <si>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</si>
  <si>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</si>
  <si>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</si>
  <si>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</si>
  <si>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</si>
  <si>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</si>
  <si>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</si>
  <si>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</si>
  <si>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</si>
  <si>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</si>
  <si>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</si>
  <si>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</si>
  <si>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</si>
  <si>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</si>
  <si>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</si>
  <si>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</si>
  <si>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</si>
  <si>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</si>
  <si>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</si>
  <si>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</si>
  <si>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</si>
  <si>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</si>
  <si>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</si>
  <si>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</si>
  <si>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</si>
  <si>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</si>
  <si>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</si>
  <si>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</si>
  <si>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</si>
  <si>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</si>
  <si>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</si>
  <si>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</si>
  <si>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</si>
  <si>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</si>
  <si>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</si>
  <si>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</si>
  <si>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</si>
  <si>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</si>
  <si>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</si>
  <si>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</si>
  <si>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</si>
  <si>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</si>
  <si>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</si>
  <si>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</si>
  <si>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</si>
  <si>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</si>
  <si>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</si>
  <si>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</si>
  <si>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</si>
  <si>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</si>
  <si>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</si>
  <si>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</si>
  <si>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</si>
  <si>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</si>
  <si>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</si>
  <si>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</si>
  <si>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</si>
  <si>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</si>
  <si>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</si>
  <si>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</si>
  <si>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</si>
  <si>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</si>
  <si>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</si>
  <si>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</si>
  <si>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</si>
  <si>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</si>
  <si>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</si>
  <si>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</si>
  <si>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</si>
  <si>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</si>
  <si>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</si>
  <si>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</si>
  <si>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</si>
  <si>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</si>
  <si>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</si>
  <si>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</si>
  <si>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</si>
  <si>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</si>
  <si>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</si>
  <si>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</si>
  <si>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</si>
  <si>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</si>
  <si>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</si>
  <si>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</si>
  <si>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</si>
  <si>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</si>
  <si>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</si>
  <si>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</si>
  <si>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</si>
  <si>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</si>
  <si>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</si>
  <si>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</si>
  <si>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</si>
  <si>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</si>
  <si>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</si>
  <si>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</si>
  <si>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</si>
  <si>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</si>
  <si>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</si>
  <si>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</si>
  <si>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</si>
  <si>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</si>
  <si>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</si>
  <si>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</si>
  <si>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</si>
  <si>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</si>
  <si>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</si>
  <si>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</si>
  <si>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</si>
  <si>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</si>
  <si>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</si>
  <si>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</si>
  <si>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</si>
  <si>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</si>
  <si>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</si>
  <si>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</si>
  <si>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</si>
  <si>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</si>
  <si>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</si>
  <si>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</si>
  <si>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</si>
  <si>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</si>
  <si>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</si>
  <si>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</si>
  <si>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</si>
  <si>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</si>
  <si>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</si>
  <si>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</si>
  <si>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</si>
  <si>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</si>
  <si>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</si>
  <si>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</si>
  <si>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</si>
  <si>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</si>
  <si>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</si>
  <si>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</si>
  <si>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</si>
  <si>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</si>
  <si>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</si>
  <si>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</si>
  <si>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</si>
  <si>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</si>
  <si>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</si>
  <si>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</si>
  <si>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</si>
  <si>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</si>
  <si>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</si>
  <si>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</si>
  <si>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</si>
  <si>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</si>
  <si>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</si>
  <si>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</si>
  <si>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</si>
  <si>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</si>
  <si>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</si>
  <si>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</si>
  <si>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</si>
  <si>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</si>
  <si>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</si>
  <si>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</si>
  <si>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</si>
  <si>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</si>
  <si>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</si>
  <si>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</si>
  <si>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</si>
  <si>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</si>
  <si>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</si>
  <si>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</si>
  <si>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</si>
  <si>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</si>
  <si>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</si>
  <si>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</si>
  <si>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</si>
  <si>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</si>
  <si>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</si>
  <si>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</si>
  <si>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</si>
  <si>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</si>
  <si>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</si>
  <si>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</si>
  <si>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</si>
  <si>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</si>
  <si>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</si>
  <si>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</si>
  <si>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</si>
  <si>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</si>
  <si>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</si>
  <si>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</si>
  <si>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</si>
  <si>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</si>
  <si>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</si>
  <si>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</si>
  <si>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</si>
  <si>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</si>
  <si>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</si>
  <si>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</si>
  <si>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</si>
  <si>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</si>
  <si>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</si>
  <si>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</si>
  <si>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</si>
  <si>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</si>
  <si>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</si>
  <si>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</si>
  <si>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</si>
  <si>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</si>
  <si>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</si>
  <si>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</si>
  <si>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</si>
  <si>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</si>
  <si>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</si>
  <si>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</si>
  <si>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</si>
  <si>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</si>
  <si>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</si>
  <si>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</si>
  <si>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</si>
  <si>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</si>
  <si>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</si>
  <si>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</si>
  <si>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</si>
  <si>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</si>
  <si>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</si>
  <si>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</si>
  <si>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</si>
  <si>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</si>
  <si>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</si>
  <si>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</si>
  <si>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</si>
  <si>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</si>
  <si>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</si>
  <si>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</si>
  <si>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</si>
  <si>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</si>
  <si>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</si>
  <si>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</si>
  <si>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</si>
  <si>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</si>
  <si>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</si>
  <si>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</si>
  <si>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</si>
  <si>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</si>
  <si>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</si>
  <si>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</si>
  <si>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</si>
  <si>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</si>
  <si>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</si>
  <si>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</si>
  <si>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</si>
  <si>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</si>
  <si>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</si>
  <si>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</si>
  <si>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</si>
  <si>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</si>
  <si>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</si>
  <si>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</si>
  <si>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</si>
  <si>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</si>
  <si>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</si>
  <si>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</si>
  <si>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</si>
  <si>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</si>
  <si>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</si>
  <si>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</si>
  <si>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</si>
  <si>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</si>
  <si>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</si>
  <si>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</si>
  <si>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</si>
  <si>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</si>
  <si>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</si>
  <si>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</si>
  <si>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</si>
  <si>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</si>
  <si>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</si>
  <si>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</si>
  <si>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</si>
  <si>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</si>
  <si>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</si>
  <si>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</si>
  <si>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</si>
  <si>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</si>
  <si>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</si>
  <si>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</si>
  <si>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</si>
  <si>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</si>
  <si>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</si>
  <si>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</si>
  <si>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</si>
  <si>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</si>
  <si>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</si>
  <si>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</si>
  <si>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</si>
  <si>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</si>
  <si>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</si>
  <si>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</si>
  <si>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</si>
  <si>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</si>
  <si>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</si>
  <si>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</si>
  <si>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</si>
  <si>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</si>
  <si>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</si>
  <si>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</si>
  <si>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</si>
  <si>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</si>
  <si>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</si>
  <si>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</si>
  <si>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</si>
  <si>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</si>
  <si>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</si>
  <si>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</si>
  <si>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</si>
  <si>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</si>
  <si>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</si>
  <si>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</si>
  <si>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</si>
  <si>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</si>
  <si>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</si>
  <si>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</si>
  <si>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</si>
  <si>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</si>
  <si>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</si>
  <si>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</si>
  <si>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</si>
  <si>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</si>
  <si>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</si>
  <si>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</si>
  <si>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</si>
  <si>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</si>
  <si>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</si>
  <si>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</si>
  <si>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</si>
  <si>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</si>
  <si>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</si>
  <si>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</si>
  <si>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</si>
  <si>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</si>
  <si>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</si>
  <si>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</si>
  <si>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</si>
  <si>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</si>
  <si>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</si>
  <si>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</si>
  <si>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</si>
  <si>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</si>
  <si>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</si>
  <si>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</si>
  <si>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</si>
  <si>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</si>
  <si>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</si>
  <si>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</si>
  <si>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</si>
  <si>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</si>
  <si>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</si>
  <si>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</si>
  <si>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</si>
  <si>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</si>
  <si>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</si>
  <si>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</si>
  <si>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</si>
  <si>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</si>
  <si>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</si>
  <si>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</si>
  <si>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</si>
  <si>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</si>
  <si>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</si>
  <si>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</si>
  <si>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</si>
  <si>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</si>
  <si>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</si>
  <si>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</si>
  <si>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</si>
  <si>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</si>
  <si>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</si>
  <si>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</si>
  <si>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</si>
  <si>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</si>
  <si>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</si>
  <si>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</si>
  <si>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</si>
  <si>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</si>
  <si>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</si>
  <si>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</si>
  <si>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</si>
  <si>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</si>
  <si>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</si>
  <si>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</si>
  <si>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</si>
  <si>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</si>
  <si>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</si>
  <si>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</si>
  <si>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</si>
  <si>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</si>
  <si>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</si>
  <si>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</si>
  <si>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</si>
  <si>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</si>
  <si>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</si>
  <si>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</si>
  <si>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</si>
  <si>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</si>
  <si>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</si>
  <si>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</si>
  <si>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</si>
  <si>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</si>
  <si>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</si>
  <si>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</si>
  <si>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</si>
  <si>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</si>
  <si>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</si>
  <si>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</si>
  <si>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</si>
  <si>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</si>
  <si>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</si>
  <si>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</si>
  <si>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</si>
  <si>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</si>
  <si>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</si>
  <si>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</si>
  <si>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</si>
  <si>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</si>
  <si>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</si>
  <si>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</si>
  <si>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</si>
  <si>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</si>
  <si>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</si>
  <si>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</si>
  <si>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</si>
  <si>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</si>
  <si>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</si>
  <si>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</si>
  <si>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</si>
  <si>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</si>
  <si>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</si>
  <si>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</si>
  <si>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</si>
  <si>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</si>
  <si>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</si>
  <si>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</si>
  <si>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</si>
  <si>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</si>
  <si>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</si>
  <si>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</si>
  <si>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</si>
  <si>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</si>
  <si>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</si>
  <si>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</si>
  <si>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</si>
  <si>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</si>
  <si>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</si>
  <si>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</si>
  <si>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</si>
  <si>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</si>
  <si>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</si>
  <si>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</si>
  <si>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</si>
  <si>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</si>
  <si>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</si>
  <si>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</si>
  <si>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</si>
  <si>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</si>
  <si>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</si>
  <si>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</si>
  <si>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</si>
  <si>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</si>
  <si>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</si>
  <si>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</si>
  <si>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</si>
  <si>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</si>
  <si>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</si>
  <si>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</si>
  <si>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</si>
  <si>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</si>
  <si>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</si>
  <si>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</si>
  <si>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</si>
  <si>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</si>
  <si>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</si>
  <si>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</si>
  <si>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</si>
  <si>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</si>
  <si>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</si>
  <si>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</si>
  <si>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</si>
  <si>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</si>
  <si>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</si>
  <si>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</si>
  <si>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</si>
  <si>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</si>
  <si>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</si>
  <si>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</si>
  <si>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</si>
  <si>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</si>
  <si>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</si>
  <si>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</si>
  <si>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</si>
  <si>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</si>
  <si>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</si>
  <si>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</si>
  <si>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</si>
  <si>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</si>
  <si>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</si>
  <si>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</si>
  <si>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</si>
  <si>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</si>
  <si>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</si>
  <si>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</si>
  <si>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</si>
  <si>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</si>
  <si>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</si>
  <si>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</si>
  <si>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</si>
  <si>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</si>
  <si>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</si>
  <si>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</si>
  <si>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</si>
  <si>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</si>
  <si>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</si>
  <si>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</si>
  <si>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</si>
  <si>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</si>
  <si>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</si>
  <si>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</si>
  <si>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</si>
  <si>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</si>
  <si>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</si>
  <si>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</si>
  <si>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</si>
  <si>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</si>
  <si>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</si>
  <si>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</si>
  <si>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</si>
  <si>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</si>
  <si>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</si>
  <si>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</si>
  <si>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</si>
  <si>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</si>
  <si>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</si>
  <si>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</si>
  <si>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</si>
  <si>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</si>
  <si>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</si>
  <si>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</si>
  <si>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</si>
  <si>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</si>
  <si>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</si>
  <si>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</si>
  <si>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</si>
  <si>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</si>
  <si>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</si>
  <si>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</si>
  <si>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</si>
  <si>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</si>
  <si>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</si>
  <si>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</si>
  <si>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</si>
  <si>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</si>
  <si>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</si>
  <si>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</si>
  <si>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</si>
  <si>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</si>
  <si>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</si>
  <si>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</si>
  <si>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</si>
  <si>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</si>
  <si>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</si>
  <si>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</si>
  <si>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</si>
  <si>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</si>
  <si>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</si>
  <si>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</si>
  <si>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</si>
  <si>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</si>
  <si>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</si>
  <si>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</si>
  <si>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</si>
  <si>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</si>
  <si>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</si>
  <si>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</si>
  <si>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</si>
  <si>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</si>
  <si>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</si>
  <si>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</si>
  <si>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</si>
  <si>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</si>
  <si>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</si>
  <si>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</si>
  <si>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</si>
  <si>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</si>
  <si>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</si>
  <si>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</si>
  <si>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</si>
  <si>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</si>
  <si>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</si>
  <si>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</si>
  <si>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</si>
  <si>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</si>
  <si>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</si>
  <si>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</si>
  <si>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</si>
  <si>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</si>
  <si>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</si>
  <si>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</si>
  <si>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</si>
  <si>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</si>
  <si>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</si>
  <si>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</si>
  <si>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</si>
  <si>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</si>
  <si>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</si>
  <si>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</si>
  <si>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</si>
  <si>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</si>
  <si>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</si>
  <si>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</si>
  <si>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</si>
  <si>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</si>
  <si>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</si>
  <si>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</si>
  <si>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</si>
  <si>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</si>
  <si>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</si>
  <si>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</si>
  <si>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</si>
  <si>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</si>
  <si>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</si>
  <si>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</si>
  <si>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</si>
  <si>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</si>
  <si>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</si>
  <si>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</si>
  <si>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</si>
  <si>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</si>
  <si>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</si>
  <si>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</si>
  <si>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</si>
  <si>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</si>
  <si>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</si>
  <si>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</si>
  <si>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</si>
  <si>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</si>
  <si>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</si>
  <si>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</si>
  <si>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</si>
  <si>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</si>
  <si>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</si>
  <si>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</si>
  <si>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</si>
  <si>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</si>
  <si>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</si>
  <si>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</si>
  <si>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</si>
  <si>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</si>
  <si>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</si>
  <si>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</si>
  <si>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</si>
  <si>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</si>
  <si>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</si>
  <si>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</si>
  <si>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</si>
  <si>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</si>
  <si>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</si>
  <si>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</si>
  <si>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</si>
  <si>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</si>
  <si>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</si>
  <si>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</si>
  <si>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</si>
  <si>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</si>
  <si>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</si>
  <si>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</si>
  <si>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</si>
  <si>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</si>
  <si>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</si>
  <si>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</si>
  <si>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</si>
  <si>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</si>
  <si>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</si>
  <si>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</si>
  <si>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</si>
  <si>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</si>
  <si>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</si>
  <si>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</si>
  <si>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</si>
  <si>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</si>
  <si>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</si>
  <si>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</si>
  <si>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</si>
  <si>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</si>
  <si>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</si>
  <si>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</si>
  <si>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</si>
  <si>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</si>
  <si>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</si>
  <si>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</si>
  <si>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</si>
  <si>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</si>
  <si>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</si>
  <si>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</si>
  <si>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</si>
  <si>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</si>
  <si>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</si>
  <si>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</si>
  <si>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</si>
  <si>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</si>
  <si>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</si>
  <si>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</si>
  <si>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</si>
  <si>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</si>
  <si>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</si>
  <si>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</si>
  <si>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</si>
  <si>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</si>
  <si>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</si>
  <si>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</si>
  <si>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</si>
  <si>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</si>
  <si>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</si>
  <si>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</si>
  <si>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</si>
  <si>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</si>
  <si>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</si>
  <si>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</si>
  <si>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</si>
  <si>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</si>
  <si>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</si>
  <si>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</si>
  <si>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</si>
  <si>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</si>
  <si>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</si>
  <si>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</si>
  <si>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</si>
  <si>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</si>
  <si>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</si>
  <si>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</si>
  <si>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</si>
  <si>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</si>
  <si>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</si>
  <si>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</si>
  <si>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</si>
  <si>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</si>
  <si>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</si>
  <si>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</si>
  <si>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</si>
  <si>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</si>
  <si>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</si>
  <si>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</si>
  <si>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</si>
  <si>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</si>
  <si>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</si>
  <si>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</si>
  <si>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</si>
  <si>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</si>
  <si>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</si>
  <si>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</si>
  <si>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</si>
  <si>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</si>
  <si>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</si>
  <si>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</si>
  <si>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</si>
  <si>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</si>
  <si>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</si>
  <si>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</si>
  <si>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</si>
  <si>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</si>
  <si>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</si>
  <si>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</si>
  <si>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</si>
  <si>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</si>
  <si>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</si>
  <si>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</si>
  <si>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</si>
  <si>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</si>
  <si>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</si>
  <si>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</si>
  <si>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</si>
  <si>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</si>
  <si>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</si>
  <si>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</si>
  <si>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</si>
  <si>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</si>
  <si>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</si>
  <si>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</si>
  <si>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</si>
  <si>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</si>
  <si>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</si>
  <si>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</si>
  <si>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</si>
  <si>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</si>
  <si>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</si>
  <si>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</si>
  <si>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</si>
  <si>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</si>
  <si>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</si>
  <si>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</si>
  <si>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</si>
  <si>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</si>
  <si>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</si>
  <si>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</si>
  <si>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</si>
  <si>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</si>
  <si>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</si>
  <si>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</si>
  <si>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</si>
  <si>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</si>
  <si>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</si>
  <si>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</si>
  <si>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</si>
  <si>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</si>
  <si>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</si>
  <si>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</si>
  <si>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</si>
  <si>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</si>
  <si>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</si>
  <si>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</si>
  <si>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</si>
  <si>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</si>
  <si>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</si>
  <si>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</si>
  <si>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</si>
  <si>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</si>
  <si>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</si>
  <si>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</si>
  <si>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</si>
  <si>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</si>
  <si>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</si>
  <si>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</si>
  <si>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</si>
  <si>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</si>
  <si>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</si>
  <si>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</si>
  <si>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</si>
  <si>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</si>
  <si>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</si>
  <si>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</si>
  <si>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</si>
  <si>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</si>
  <si>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</si>
  <si>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</si>
  <si>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</si>
  <si>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</si>
  <si>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</si>
  <si>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</si>
  <si>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</si>
  <si>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</si>
  <si>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</si>
  <si>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</si>
  <si>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</si>
  <si>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</si>
  <si>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</si>
  <si>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</si>
  <si>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</si>
  <si>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</si>
  <si>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</si>
  <si>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</si>
  <si>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</si>
  <si>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</si>
  <si>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</si>
  <si>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</si>
  <si>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</si>
  <si>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</si>
  <si>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</si>
  <si>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</si>
  <si>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</si>
  <si>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</si>
  <si>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</si>
  <si>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</si>
  <si>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</si>
  <si>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</si>
  <si>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</si>
  <si>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</si>
  <si>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</si>
  <si>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</si>
  <si>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</si>
  <si>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</si>
  <si>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</si>
  <si>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</si>
  <si>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</si>
  <si>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</si>
  <si>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</si>
  <si>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</si>
  <si>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</si>
  <si>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</si>
  <si>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</si>
  <si>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</si>
  <si>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</si>
  <si>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</si>
  <si>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</si>
  <si>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</si>
  <si>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</si>
  <si>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</si>
  <si>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</si>
  <si>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</si>
  <si>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</si>
  <si>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</si>
  <si>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</si>
  <si>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</si>
  <si>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</si>
  <si>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</si>
  <si>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</si>
  <si>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</si>
  <si>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</si>
  <si>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</si>
  <si>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</si>
  <si>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</si>
  <si>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</si>
  <si>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</si>
  <si>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</si>
  <si>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</si>
  <si>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</si>
  <si>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</si>
  <si>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</si>
  <si>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</si>
  <si>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</si>
  <si>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</si>
  <si>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</si>
  <si>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</si>
  <si>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</si>
  <si>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</si>
  <si>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</si>
  <si>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</si>
  <si>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</si>
  <si>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</si>
  <si>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</si>
  <si>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</si>
  <si>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</si>
  <si>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</si>
  <si>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</si>
  <si>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</si>
  <si>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</si>
  <si>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</si>
  <si>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</si>
  <si>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</si>
  <si>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</si>
  <si>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</si>
  <si>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</si>
  <si>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</si>
  <si>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</si>
  <si>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</si>
  <si>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</si>
  <si>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</si>
  <si>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</si>
  <si>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</si>
  <si>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</si>
  <si>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</si>
  <si>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</si>
  <si>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</si>
  <si>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</si>
  <si>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</si>
  <si>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</si>
  <si>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</si>
  <si>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</si>
  <si>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</si>
  <si>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</si>
  <si>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</si>
  <si>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</si>
  <si>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</si>
  <si>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</si>
  <si>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</si>
  <si>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</si>
  <si>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</si>
  <si>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</si>
  <si>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</si>
  <si>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</si>
  <si>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</si>
  <si>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</si>
  <si>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</si>
  <si>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</si>
  <si>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</si>
  <si>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</si>
  <si>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</si>
  <si>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</si>
  <si>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</si>
  <si>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</si>
  <si>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</si>
  <si>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</si>
  <si>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</si>
  <si>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</si>
  <si>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</si>
  <si>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</si>
  <si>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</si>
  <si>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</si>
  <si>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</si>
  <si>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</si>
  <si>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</si>
  <si>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</si>
  <si>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</si>
  <si>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</si>
  <si>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</si>
  <si>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</si>
  <si>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</si>
  <si>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</si>
  <si>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</si>
  <si>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</si>
  <si>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</si>
  <si>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</si>
  <si>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</si>
  <si>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</si>
  <si>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</si>
  <si>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</si>
  <si>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</si>
  <si>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</si>
  <si>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</si>
  <si>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</si>
  <si>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</si>
  <si>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</si>
  <si>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</si>
  <si>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</si>
  <si>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</si>
  <si>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</si>
  <si>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</si>
  <si>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</si>
  <si>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</si>
  <si>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</si>
  <si>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</si>
  <si>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</si>
  <si>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</si>
  <si>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</si>
  <si>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</si>
  <si>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</si>
  <si>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</si>
  <si>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</si>
  <si>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</si>
  <si>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</si>
  <si>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</si>
  <si>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</si>
  <si>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</si>
  <si>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</si>
  <si>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</si>
  <si>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</si>
  <si>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</si>
  <si>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</si>
  <si>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</si>
  <si>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</si>
  <si>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</si>
  <si>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</si>
  <si>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</si>
  <si>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</si>
  <si>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</si>
  <si>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</si>
  <si>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</si>
  <si>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</si>
  <si>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</si>
  <si>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</si>
  <si>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</si>
  <si>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</si>
  <si>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</si>
  <si>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</si>
  <si>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</si>
  <si>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</si>
  <si>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</si>
  <si>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</si>
  <si>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</si>
  <si>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</si>
  <si>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</si>
  <si>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</si>
  <si>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</si>
  <si>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</si>
  <si>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</si>
  <si>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</si>
  <si>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</si>
  <si>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</si>
  <si>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</si>
  <si>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</si>
  <si>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</si>
  <si>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</si>
  <si>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</si>
  <si>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</si>
  <si>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</si>
  <si>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</si>
  <si>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</si>
  <si>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</si>
  <si>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</si>
  <si>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</si>
  <si>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</si>
  <si>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</si>
  <si>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</si>
  <si>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</si>
  <si>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</si>
  <si>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</si>
  <si>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</si>
  <si>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</si>
  <si>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</si>
  <si>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</si>
  <si>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</si>
  <si>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</si>
  <si>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</si>
  <si>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</si>
  <si>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</si>
  <si>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</si>
  <si>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</si>
  <si>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</si>
  <si>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</si>
  <si>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</si>
  <si>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</si>
  <si>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</si>
  <si>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</si>
  <si>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</si>
  <si>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</si>
  <si>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</si>
  <si>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</si>
  <si>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</si>
  <si>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</si>
  <si>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</si>
  <si>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</si>
  <si>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</si>
  <si>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</si>
  <si>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</si>
  <si>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</si>
  <si>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</si>
  <si>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</si>
  <si>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</si>
  <si>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</si>
  <si>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</si>
  <si>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</si>
  <si>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</si>
  <si>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</si>
  <si>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</si>
  <si>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</si>
  <si>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</si>
  <si>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</si>
  <si>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</si>
  <si>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</si>
  <si>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</si>
  <si>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</si>
  <si>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</si>
  <si>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</si>
  <si>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</si>
  <si>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</si>
  <si>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</si>
  <si>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</si>
  <si>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</si>
  <si>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</si>
  <si>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</si>
  <si>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</si>
  <si>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</si>
  <si>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</si>
  <si>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</si>
  <si>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</si>
  <si>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</si>
  <si>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</si>
  <si>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</si>
  <si>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</si>
  <si>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</si>
  <si>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</si>
  <si>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</si>
  <si>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</si>
  <si>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</si>
  <si>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</si>
  <si>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</si>
  <si>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</si>
  <si>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</si>
  <si>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</si>
  <si>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</si>
  <si>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</si>
  <si>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</si>
  <si>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</si>
  <si>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</si>
  <si>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</si>
  <si>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</si>
  <si>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</si>
  <si>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</si>
  <si>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</si>
  <si>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</si>
  <si>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</si>
  <si>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</si>
  <si>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</si>
  <si>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</si>
  <si>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</si>
  <si>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</si>
  <si>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</si>
  <si>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</si>
  <si>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</si>
  <si>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</si>
  <si>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</si>
  <si>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</si>
  <si>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</si>
  <si>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</si>
  <si>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</si>
  <si>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</si>
  <si>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</si>
  <si>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</si>
  <si>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</si>
  <si>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</si>
  <si>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</si>
  <si>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</si>
  <si>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</si>
  <si>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</si>
  <si>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</si>
  <si>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</si>
  <si>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</si>
  <si>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</si>
  <si>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</si>
  <si>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</si>
  <si>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</si>
  <si>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</si>
  <si>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</si>
  <si>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</si>
  <si>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</si>
  <si>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</si>
  <si>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</si>
  <si>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</si>
  <si>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</si>
  <si>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</si>
  <si>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</si>
  <si>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</si>
  <si>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</si>
  <si>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</si>
  <si>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</si>
  <si>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</si>
  <si>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</si>
  <si>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</si>
  <si>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</si>
  <si>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</si>
  <si>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</si>
  <si>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</si>
  <si>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</si>
  <si>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</si>
  <si>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</si>
  <si>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</si>
  <si>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</si>
  <si>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</si>
  <si>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</si>
  <si>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</si>
  <si>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</si>
  <si>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</si>
  <si>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</si>
  <si>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</si>
  <si>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</si>
  <si>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</si>
  <si>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</si>
  <si>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</si>
  <si>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</si>
  <si>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</si>
  <si>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</si>
  <si>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</si>
  <si>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</si>
  <si>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</si>
  <si>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</si>
  <si>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</si>
  <si>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</si>
  <si>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</si>
  <si>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</si>
  <si>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</si>
  <si>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</si>
  <si>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</si>
  <si>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</si>
  <si>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</si>
  <si>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</si>
  <si>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</si>
  <si>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</si>
  <si>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</si>
  <si>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</si>
  <si>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</si>
  <si>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</si>
  <si>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</si>
  <si>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</si>
  <si>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</si>
  <si>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</si>
  <si>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</si>
  <si>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</si>
  <si>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</si>
  <si>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</si>
  <si>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</si>
  <si>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</si>
  <si>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</si>
  <si>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</si>
  <si>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</si>
  <si>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</si>
  <si>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</si>
  <si>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</si>
  <si>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</si>
  <si>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</si>
  <si>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</si>
  <si>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</si>
  <si>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</si>
  <si>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</si>
  <si>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</si>
  <si>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</si>
  <si>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</si>
  <si>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</si>
  <si>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</si>
  <si>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</si>
  <si>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</si>
  <si>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</si>
  <si>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</si>
  <si>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</si>
  <si>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</si>
  <si>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</si>
  <si>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</si>
  <si>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</si>
  <si>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</si>
  <si>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</si>
  <si>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</si>
  <si>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</si>
  <si>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</si>
  <si>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</si>
  <si>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</si>
  <si>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</si>
  <si>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</si>
  <si>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</si>
  <si>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</si>
  <si>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</si>
  <si>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</si>
  <si>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</si>
  <si>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</si>
  <si>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</si>
  <si>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</si>
  <si>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</si>
  <si>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</si>
  <si>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</si>
  <si>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</si>
  <si>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</si>
  <si>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</si>
  <si>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</si>
  <si>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</si>
  <si>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</si>
  <si>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</si>
  <si>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</si>
  <si>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</si>
  <si>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</si>
  <si>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</si>
  <si>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</si>
  <si>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</si>
  <si>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</si>
  <si>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</si>
  <si>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</si>
  <si>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</si>
  <si>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</si>
  <si>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</si>
  <si>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</si>
  <si>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</si>
  <si>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</si>
  <si>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</si>
  <si>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</si>
  <si>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</si>
  <si>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</si>
  <si>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</si>
  <si>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</si>
  <si>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</si>
  <si>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</si>
  <si>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</si>
  <si>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</si>
  <si>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</si>
  <si>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</si>
  <si>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</si>
  <si>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</si>
  <si>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</si>
  <si>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</si>
  <si>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</si>
  <si>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</si>
  <si>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</si>
  <si>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</si>
  <si>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</si>
  <si>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</si>
  <si>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</si>
  <si>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</si>
  <si>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</si>
  <si>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</si>
  <si>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</si>
  <si>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</si>
  <si>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</si>
  <si>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</si>
  <si>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</si>
  <si>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</si>
  <si>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</si>
  <si>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</si>
  <si>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</si>
  <si>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</si>
  <si>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</si>
  <si>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</si>
  <si>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</si>
  <si>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</si>
  <si>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</si>
  <si>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</si>
  <si>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</si>
  <si>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</si>
  <si>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</si>
  <si>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</si>
  <si>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</si>
  <si>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</si>
  <si>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</si>
  <si>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</si>
  <si>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</si>
  <si>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</si>
  <si>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</si>
  <si>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</si>
  <si>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</si>
  <si>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</si>
  <si>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</si>
  <si>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</si>
  <si>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</si>
  <si>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</si>
  <si>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</si>
  <si>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</si>
  <si>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</si>
  <si>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</si>
  <si>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</si>
  <si>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</si>
  <si>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</si>
  <si>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</si>
  <si>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</si>
  <si>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</si>
  <si>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</si>
  <si>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</si>
  <si>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</si>
  <si>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</si>
  <si>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</si>
  <si>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</si>
  <si>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</si>
  <si>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</si>
  <si>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</si>
  <si>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</si>
  <si>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</si>
  <si>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</si>
  <si>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</si>
  <si>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</si>
  <si>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</si>
  <si>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</si>
  <si>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</si>
  <si>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</si>
  <si>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</si>
  <si>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</si>
  <si>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</si>
  <si>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</si>
  <si>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</si>
  <si>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</si>
  <si>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</si>
  <si>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</si>
  <si>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</si>
  <si>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</si>
  <si>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</si>
  <si>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</si>
  <si>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</si>
  <si>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</si>
  <si>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</si>
  <si>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</si>
  <si>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</si>
  <si>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</si>
  <si>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</si>
  <si>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</si>
  <si>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</si>
  <si>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</si>
  <si>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</si>
  <si>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</si>
  <si>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</si>
  <si>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</si>
  <si>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</si>
  <si>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</si>
  <si>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</si>
  <si>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</si>
  <si>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</si>
  <si>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</si>
  <si>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</si>
  <si>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</si>
  <si>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</si>
  <si>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</si>
  <si>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</si>
  <si>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</si>
  <si>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</si>
  <si>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</si>
  <si>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</si>
  <si>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</si>
  <si>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</si>
  <si>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</si>
  <si>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</si>
  <si>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</si>
  <si>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</si>
  <si>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</si>
  <si>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</si>
  <si>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</si>
  <si>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</si>
  <si>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</si>
  <si>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</si>
  <si>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</si>
  <si>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</si>
  <si>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</si>
  <si>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</si>
  <si>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</si>
  <si>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</si>
  <si>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</si>
  <si>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</si>
  <si>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</si>
  <si>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</si>
  <si>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</si>
  <si>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</si>
  <si>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</si>
  <si>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</si>
  <si>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</si>
  <si>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</si>
  <si>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</si>
  <si>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</si>
  <si>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</si>
  <si>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</si>
  <si>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</si>
  <si>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</si>
  <si>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</si>
  <si>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</si>
  <si>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</si>
  <si>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</si>
  <si>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</si>
  <si>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</si>
  <si>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</si>
  <si>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</si>
  <si>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</si>
  <si>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</si>
  <si>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</si>
  <si>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</si>
  <si>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</si>
  <si>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</si>
  <si>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</si>
  <si>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</si>
  <si>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</si>
  <si>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</si>
  <si>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</si>
  <si>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</si>
  <si>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</si>
  <si>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</si>
  <si>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</si>
  <si>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</si>
  <si>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</si>
  <si>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</si>
  <si>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</si>
  <si>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</si>
  <si>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</si>
  <si>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</si>
  <si>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</si>
  <si>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</si>
  <si>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</si>
  <si>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</si>
  <si>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</si>
  <si>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</si>
  <si>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</si>
  <si>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</si>
  <si>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</si>
  <si>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</si>
  <si>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</si>
  <si>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</si>
  <si>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</si>
  <si>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</si>
  <si>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</si>
  <si>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</si>
  <si>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</si>
  <si>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</si>
  <si>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</si>
  <si>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</si>
  <si>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</si>
  <si>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</si>
  <si>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</si>
  <si>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</si>
  <si>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</si>
  <si>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</si>
  <si>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</si>
  <si>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</si>
  <si>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</si>
  <si>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</si>
  <si>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</si>
  <si>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</si>
  <si>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</si>
  <si>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</si>
  <si>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</si>
  <si>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</si>
  <si>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</si>
  <si>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</si>
  <si>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</si>
  <si>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</si>
  <si>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</si>
  <si>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</si>
  <si>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</si>
  <si>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</si>
  <si>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</si>
  <si>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</si>
  <si>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</si>
  <si>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</si>
  <si>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</si>
  <si>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</si>
  <si>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</si>
  <si>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</si>
  <si>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</si>
  <si>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</si>
  <si>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</si>
  <si>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</si>
  <si>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</si>
  <si>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</si>
  <si>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</si>
  <si>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</si>
  <si>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</si>
  <si>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</si>
  <si>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</si>
  <si>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</si>
  <si>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</si>
  <si>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</si>
  <si>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</si>
  <si>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</si>
  <si>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</si>
  <si>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</si>
  <si>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</si>
  <si>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</si>
  <si>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</si>
  <si>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</si>
  <si>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</si>
  <si>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</si>
  <si>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</si>
  <si>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</si>
  <si>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</si>
  <si>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</si>
  <si>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</si>
  <si>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</si>
  <si>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</si>
  <si>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</si>
  <si>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</si>
  <si>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</si>
  <si>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</si>
  <si>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</si>
  <si>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</si>
  <si>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</si>
  <si>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</si>
  <si>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</si>
  <si>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</si>
  <si>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</si>
  <si>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</si>
  <si>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</si>
  <si>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</si>
  <si>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</si>
  <si>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</si>
  <si>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</si>
  <si>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</si>
  <si>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</si>
  <si>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</si>
  <si>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</si>
  <si>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</si>
  <si>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</si>
  <si>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</si>
  <si>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</si>
  <si>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</si>
  <si>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</si>
  <si>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</si>
  <si>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</si>
  <si>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</si>
  <si>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</si>
  <si>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</si>
  <si>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</si>
  <si>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</si>
  <si>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</si>
  <si>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</si>
  <si>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</si>
  <si>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</si>
  <si>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</si>
  <si>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</si>
  <si>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</si>
  <si>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</si>
  <si>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</si>
  <si>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</si>
  <si>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</si>
  <si>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</si>
  <si>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</si>
  <si>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</si>
  <si>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</si>
  <si>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</si>
  <si>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</si>
  <si>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</si>
  <si>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</si>
  <si>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</si>
  <si>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</si>
  <si>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</si>
  <si>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</si>
  <si>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</si>
  <si>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</si>
  <si>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</si>
  <si>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</si>
  <si>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</si>
  <si>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</si>
  <si>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</si>
  <si>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</si>
  <si>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</si>
  <si>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</si>
  <si>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</si>
  <si>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</si>
  <si>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</si>
  <si>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</si>
  <si>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</si>
  <si>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</si>
  <si>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</si>
  <si>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</si>
  <si>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</si>
  <si>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</si>
  <si>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</si>
  <si>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</si>
  <si>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</si>
  <si>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</si>
  <si>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</si>
  <si>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</si>
  <si>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</si>
  <si>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</si>
  <si>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</si>
  <si>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</si>
  <si>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</si>
  <si>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</si>
  <si>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</si>
  <si>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</si>
  <si>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</si>
  <si>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</si>
  <si>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</si>
  <si>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</si>
  <si>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</si>
  <si>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</si>
  <si>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</si>
  <si>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</si>
  <si>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</si>
  <si>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</si>
  <si>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</si>
  <si>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</si>
  <si>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</si>
  <si>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</si>
  <si>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</si>
  <si>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</si>
  <si>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</si>
  <si>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</si>
  <si>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</si>
  <si>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</si>
  <si>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</si>
  <si>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</si>
  <si>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</si>
  <si>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</si>
  <si>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</si>
  <si>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</si>
  <si>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</si>
  <si>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</si>
  <si>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</si>
  <si>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</si>
  <si>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</si>
  <si>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</si>
  <si>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</si>
  <si>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</si>
  <si>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</si>
  <si>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</si>
  <si>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</si>
  <si>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</si>
  <si>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</si>
  <si>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</si>
  <si>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</si>
  <si>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</si>
  <si>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</si>
  <si>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</si>
  <si>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</si>
  <si>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</si>
  <si>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</si>
  <si>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</si>
  <si>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</si>
  <si>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</si>
  <si>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</si>
  <si>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</si>
  <si>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</si>
  <si>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</si>
  <si>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</si>
  <si>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</si>
  <si>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</si>
  <si>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</si>
  <si>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</si>
  <si>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</si>
  <si>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</si>
  <si>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</si>
  <si>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</si>
  <si>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</si>
  <si>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</si>
  <si>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</si>
  <si>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</si>
  <si>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</si>
  <si>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</si>
  <si>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</si>
  <si>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</si>
  <si>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</si>
  <si>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</si>
  <si>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</si>
  <si>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</si>
  <si>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</si>
  <si>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</si>
  <si>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</si>
  <si>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</si>
  <si>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</si>
  <si>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</si>
  <si>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</si>
  <si>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</si>
  <si>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</si>
  <si>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</si>
  <si>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</si>
  <si>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</si>
  <si>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</si>
  <si>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</si>
  <si>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</si>
  <si>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</si>
  <si>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</si>
  <si>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</si>
  <si>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</si>
  <si>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</si>
  <si>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</si>
  <si>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</si>
  <si>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</si>
  <si>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</si>
  <si>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</si>
  <si>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</si>
  <si>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</si>
  <si>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</si>
  <si>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</si>
  <si>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</si>
  <si>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</si>
  <si>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</si>
  <si>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</si>
  <si>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</si>
  <si>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</si>
  <si>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</si>
  <si>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</si>
  <si>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</si>
  <si>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</si>
  <si>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</si>
  <si>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</si>
  <si>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</si>
  <si>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</si>
  <si>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</si>
  <si>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</si>
  <si>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</si>
  <si>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</si>
  <si>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</si>
  <si>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</si>
  <si>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</si>
  <si>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</si>
  <si>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</si>
  <si>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</si>
  <si>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</si>
  <si>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</si>
  <si>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</si>
  <si>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</si>
  <si>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</si>
  <si>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</si>
  <si>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</si>
  <si>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</si>
  <si>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</si>
  <si>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</si>
  <si>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</si>
  <si>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</si>
  <si>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</si>
  <si>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</si>
  <si>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</si>
  <si>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</si>
  <si>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</si>
  <si>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</si>
  <si>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</si>
  <si>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</si>
  <si>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</si>
  <si>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</si>
  <si>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</si>
  <si>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</si>
  <si>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</si>
  <si>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</si>
  <si>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</si>
  <si>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</si>
  <si>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</si>
  <si>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</si>
  <si>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</si>
  <si>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</si>
  <si>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</si>
  <si>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</si>
  <si>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</si>
  <si>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</si>
  <si>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</si>
  <si>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</si>
  <si>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</si>
  <si>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</si>
  <si>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</si>
  <si>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</si>
  <si>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</si>
  <si>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</si>
  <si>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</si>
  <si>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</si>
  <si>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</si>
  <si>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</si>
  <si>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</si>
  <si>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</si>
  <si>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</si>
  <si>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</si>
  <si>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</si>
  <si>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</si>
  <si>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</si>
  <si>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</si>
  <si>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</si>
  <si>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</si>
  <si>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</si>
  <si>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</si>
  <si>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</si>
  <si>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</si>
  <si>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</si>
  <si>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</si>
  <si>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</si>
  <si>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</si>
  <si>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</si>
  <si>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</si>
  <si>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</si>
  <si>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</si>
  <si>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</si>
  <si>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</si>
  <si>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</si>
  <si>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</si>
  <si>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</si>
  <si>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</si>
  <si>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</si>
  <si>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</si>
  <si>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</si>
  <si>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</si>
  <si>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</si>
  <si>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</si>
  <si>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</si>
  <si>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</si>
  <si>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</si>
  <si>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</si>
  <si>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</si>
  <si>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</si>
  <si>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</si>
  <si>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</si>
  <si>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</si>
  <si>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</si>
  <si>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</si>
  <si>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</si>
  <si>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</si>
  <si>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</si>
  <si>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</si>
  <si>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</si>
  <si>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</si>
  <si>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</si>
  <si>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</si>
  <si>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</si>
  <si>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</si>
  <si>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</si>
  <si>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</si>
  <si>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</si>
  <si>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</si>
  <si>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</si>
  <si>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</si>
  <si>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</si>
  <si>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</si>
  <si>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</si>
  <si>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</si>
  <si>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</si>
  <si>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</si>
  <si>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</si>
  <si>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</si>
  <si>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</si>
  <si>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</si>
  <si>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</si>
  <si>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</si>
  <si>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</si>
  <si>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</si>
  <si>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</si>
  <si>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</si>
  <si>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</si>
  <si>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</si>
  <si>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</si>
  <si>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</si>
  <si>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</si>
  <si>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</si>
  <si>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</si>
  <si>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</si>
  <si>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</si>
  <si>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</si>
  <si>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</si>
  <si>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</si>
  <si>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</si>
  <si>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</si>
  <si>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</si>
  <si>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</si>
  <si>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</si>
  <si>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</si>
  <si>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</si>
  <si>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</si>
  <si>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</si>
  <si>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</si>
  <si>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</si>
  <si>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</si>
  <si>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</si>
  <si>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</si>
  <si>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</si>
  <si>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</si>
  <si>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</si>
  <si>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</si>
  <si>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</si>
  <si>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</si>
  <si>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</si>
  <si>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</si>
  <si>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</si>
  <si>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</si>
  <si>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</si>
  <si>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</si>
  <si>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</si>
  <si>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</si>
  <si>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</si>
  <si>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</si>
  <si>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</si>
  <si>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</si>
  <si>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</si>
  <si>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</si>
  <si>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</si>
  <si>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</si>
  <si>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</si>
  <si>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</si>
  <si>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</si>
  <si>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</si>
  <si>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</si>
  <si>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</si>
  <si>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</si>
  <si>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</si>
  <si>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</si>
  <si>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</si>
  <si>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</si>
  <si>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</si>
  <si>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</si>
  <si>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</si>
  <si>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</si>
  <si>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</si>
  <si>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</si>
  <si>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</si>
  <si>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</si>
  <si>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</si>
  <si>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</si>
  <si>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</si>
  <si>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</si>
  <si>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</si>
  <si>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</si>
  <si>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</si>
  <si>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</si>
  <si>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</si>
  <si>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</si>
  <si>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</si>
  <si>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</si>
  <si>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</si>
  <si>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</si>
  <si>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</si>
  <si>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</si>
  <si>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</si>
  <si>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</si>
  <si>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</si>
  <si>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</si>
  <si>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</si>
  <si>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</si>
  <si>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</si>
  <si>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</si>
  <si>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</si>
  <si>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</si>
  <si>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</si>
  <si>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</si>
  <si>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</si>
  <si>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</si>
  <si>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</si>
  <si>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</si>
  <si>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</si>
  <si>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</si>
  <si>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</si>
  <si>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</si>
  <si>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</si>
  <si>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</si>
  <si>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</si>
  <si>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</si>
  <si>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</si>
  <si>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</si>
  <si>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</si>
  <si>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</si>
  <si>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</si>
  <si>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</si>
  <si>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</si>
  <si>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</si>
  <si>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</si>
  <si>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</si>
  <si>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</si>
  <si>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</si>
  <si>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</si>
  <si>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</si>
  <si>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</si>
  <si>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</si>
  <si>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</si>
  <si>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</si>
  <si>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</si>
  <si>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</si>
  <si>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</si>
  <si>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</si>
  <si>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</si>
  <si>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</si>
  <si>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</si>
  <si>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</si>
  <si>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</si>
  <si>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</si>
  <si>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</si>
  <si>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</si>
  <si>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</si>
  <si>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</si>
  <si>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</si>
  <si>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</si>
  <si>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</si>
  <si>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</si>
  <si>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</si>
  <si>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</si>
  <si>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</si>
  <si>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</si>
  <si>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</si>
  <si>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</si>
  <si>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</si>
  <si>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</si>
  <si>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</si>
  <si>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</si>
  <si>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</si>
  <si>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</si>
  <si>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</si>
  <si>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</si>
  <si>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</si>
  <si>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</si>
  <si>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</si>
  <si>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</si>
  <si>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</si>
  <si>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</si>
  <si>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</si>
  <si>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</si>
  <si>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</si>
  <si>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</si>
  <si>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</si>
  <si>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</si>
  <si>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</si>
  <si>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</si>
  <si>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</si>
  <si>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</si>
  <si>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</si>
  <si>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</si>
  <si>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</si>
  <si>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</si>
  <si>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</si>
  <si>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</si>
  <si>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</si>
  <si>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</si>
  <si>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</si>
  <si>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</si>
  <si>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</si>
  <si>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</si>
  <si>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</si>
  <si>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</si>
  <si>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</si>
  <si>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</si>
  <si>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</si>
  <si>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</si>
  <si>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</si>
  <si>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</si>
  <si>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</si>
  <si>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</si>
  <si>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</si>
  <si>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</si>
  <si>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</si>
  <si>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</si>
  <si>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</si>
  <si>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</si>
  <si>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</si>
  <si>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</si>
  <si>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</si>
  <si>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</si>
  <si>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</si>
  <si>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</si>
  <si>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</si>
  <si>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</si>
  <si>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</si>
  <si>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</si>
  <si>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</si>
  <si>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</si>
  <si>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</si>
  <si>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</si>
  <si>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</si>
  <si>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</si>
  <si>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</si>
  <si>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</si>
  <si>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</si>
  <si>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</si>
  <si>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</si>
  <si>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</si>
  <si>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</si>
  <si>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</si>
  <si>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</si>
  <si>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</si>
  <si>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</si>
  <si>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</si>
  <si>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</si>
  <si>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</si>
  <si>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</si>
  <si>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</si>
  <si>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</si>
  <si>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</si>
  <si>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</si>
  <si>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</si>
  <si>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</si>
  <si>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</si>
  <si>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</si>
  <si>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</si>
  <si>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</si>
  <si>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</si>
  <si>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</si>
  <si>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</si>
  <si>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</si>
  <si>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</si>
  <si>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</si>
  <si>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</si>
  <si>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</si>
  <si>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</si>
  <si>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</si>
  <si>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</si>
  <si>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</si>
  <si>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</si>
  <si>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</si>
  <si>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</si>
  <si>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</si>
  <si>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</si>
  <si>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</si>
  <si>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</si>
  <si>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</si>
  <si>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</si>
  <si>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</si>
  <si>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</si>
  <si>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</si>
  <si>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</si>
  <si>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</si>
  <si>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</si>
  <si>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</si>
  <si>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</si>
  <si>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</si>
  <si>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</si>
  <si>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</si>
  <si>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</si>
  <si>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</si>
  <si>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</si>
  <si>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</si>
  <si>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</si>
  <si>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</si>
  <si>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</si>
  <si>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</si>
  <si>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</si>
  <si>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</si>
  <si>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</si>
  <si>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</si>
  <si>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</si>
  <si>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</si>
  <si>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</si>
  <si>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</si>
  <si>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</si>
  <si>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</si>
  <si>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</si>
  <si>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</si>
  <si>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</si>
  <si>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</si>
  <si>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</si>
  <si>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</si>
  <si>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</si>
  <si>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</si>
  <si>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</si>
  <si>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</si>
  <si>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</si>
  <si>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</si>
  <si>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</si>
  <si>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</si>
  <si>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</si>
  <si>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</si>
  <si>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</si>
  <si>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</si>
  <si>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</si>
  <si>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</si>
  <si>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</si>
  <si>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</si>
  <si>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</si>
  <si>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</si>
  <si>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</si>
  <si>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</si>
  <si>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</si>
  <si>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</si>
  <si>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</si>
  <si>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</si>
  <si>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</si>
  <si>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</si>
  <si>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</si>
  <si>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</si>
  <si>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</si>
  <si>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</si>
  <si>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</si>
  <si>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</si>
  <si>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</si>
  <si>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</si>
  <si>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</si>
  <si>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</si>
  <si>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</si>
  <si>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</si>
  <si>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</si>
  <si>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</si>
  <si>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</si>
  <si>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</si>
  <si>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</si>
  <si>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</si>
  <si>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</si>
  <si>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</si>
  <si>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</si>
  <si>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</si>
  <si>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</si>
  <si>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</si>
  <si>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</si>
  <si>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</si>
  <si>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</si>
  <si>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</si>
  <si>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</si>
  <si>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</si>
  <si>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</si>
  <si>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</si>
  <si>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</si>
  <si>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</si>
  <si>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</si>
  <si>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</si>
  <si>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</si>
  <si>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</si>
  <si>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</si>
  <si>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</si>
  <si>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</si>
  <si>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</si>
  <si>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</si>
  <si>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</si>
  <si>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</si>
  <si>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</si>
  <si>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</si>
  <si>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</si>
  <si>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</si>
  <si>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</si>
  <si>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</si>
  <si>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</si>
  <si>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</si>
  <si>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</si>
  <si>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</si>
  <si>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</si>
  <si>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</si>
  <si>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</si>
  <si>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</si>
  <si>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</si>
  <si>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</si>
  <si>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</si>
  <si>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</si>
  <si>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</si>
  <si>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</si>
  <si>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</si>
  <si>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</si>
  <si>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</si>
  <si>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</si>
  <si>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</si>
  <si>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</si>
  <si>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</si>
  <si>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</si>
  <si>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</si>
  <si>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</si>
  <si>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</si>
  <si>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</si>
  <si>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</si>
  <si>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</si>
  <si>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</si>
  <si>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</si>
  <si>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</si>
  <si>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</si>
  <si>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</si>
  <si>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</si>
  <si>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</si>
  <si>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</si>
  <si>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</si>
  <si>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</si>
  <si>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</si>
  <si>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</si>
  <si>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</si>
  <si>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</si>
  <si>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</si>
  <si>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</si>
  <si>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</si>
  <si>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</si>
  <si>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</si>
  <si>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</si>
  <si>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</si>
  <si>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</si>
  <si>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</si>
  <si>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</si>
  <si>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</si>
  <si>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</si>
  <si>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</si>
  <si>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</si>
  <si>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</si>
  <si>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</si>
  <si>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</si>
  <si>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</si>
  <si>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</si>
  <si>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</si>
  <si>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</si>
  <si>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</si>
  <si>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</si>
  <si>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</si>
  <si>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</si>
  <si>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</si>
  <si>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</si>
  <si>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</si>
  <si>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</si>
  <si>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</si>
  <si>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</si>
  <si>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</si>
  <si>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</si>
  <si>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</si>
  <si>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</si>
  <si>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</si>
  <si>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</si>
  <si>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</si>
  <si>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</si>
  <si>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</si>
  <si>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</si>
  <si>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</si>
  <si>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</si>
  <si>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</si>
  <si>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</si>
  <si>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</si>
  <si>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</si>
  <si>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</si>
  <si>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</si>
  <si>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</si>
  <si>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</si>
  <si>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</si>
  <si>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</si>
  <si>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</si>
  <si>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</si>
  <si>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</si>
  <si>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</si>
  <si>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</si>
  <si>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</si>
  <si>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</si>
  <si>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</si>
  <si>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</si>
  <si>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</si>
  <si>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</si>
  <si>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</si>
  <si>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</si>
  <si>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</si>
  <si>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</si>
  <si>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</si>
  <si>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</si>
  <si>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</si>
  <si>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</si>
  <si>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</si>
  <si>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</si>
  <si>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</si>
  <si>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</si>
  <si>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</si>
  <si>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</si>
  <si>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</si>
  <si>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</si>
  <si>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</si>
  <si>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</si>
  <si>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</si>
  <si>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</si>
  <si>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</si>
  <si>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</si>
  <si>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</si>
  <si>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</si>
  <si>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</si>
  <si>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</si>
  <si>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</si>
  <si>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</si>
  <si>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</si>
  <si>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</si>
  <si>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</si>
  <si>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</si>
  <si>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</si>
  <si>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</si>
  <si>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</si>
  <si>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</si>
  <si>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</si>
  <si>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</si>
  <si>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</si>
  <si>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</si>
  <si>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</si>
  <si>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</si>
  <si>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</si>
  <si>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</si>
  <si>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</si>
  <si>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</si>
  <si>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</si>
  <si>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</si>
  <si>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</si>
  <si>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</si>
  <si>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</si>
  <si>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</si>
  <si>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</si>
  <si>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</si>
  <si>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</si>
  <si>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</si>
  <si>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</si>
  <si>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</si>
  <si>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</si>
  <si>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</si>
  <si>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</si>
  <si>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</si>
  <si>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</si>
  <si>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</si>
  <si>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</si>
  <si>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</si>
  <si>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</si>
  <si>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</si>
  <si>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</si>
  <si>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</si>
  <si>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</si>
  <si>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</si>
  <si>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</si>
  <si>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</si>
  <si>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</si>
  <si>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</si>
  <si>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</si>
  <si>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</si>
  <si>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</si>
  <si>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</si>
  <si>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</si>
  <si>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</si>
  <si>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</si>
  <si>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</si>
  <si>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</si>
  <si>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</si>
  <si>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</si>
  <si>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</si>
  <si>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</si>
  <si>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</si>
  <si>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</si>
  <si>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</si>
  <si>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</si>
  <si>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</si>
  <si>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</si>
  <si>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</si>
  <si>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</si>
  <si>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</si>
  <si>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</si>
  <si>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</si>
  <si>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</si>
  <si>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</si>
  <si>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</si>
  <si>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</si>
  <si>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</si>
  <si>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</si>
  <si>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</si>
  <si>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</si>
  <si>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</si>
  <si>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</si>
  <si>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</si>
  <si>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</si>
  <si>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</si>
  <si>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</si>
  <si>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</si>
  <si>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</si>
  <si>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</si>
  <si>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</si>
  <si>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</si>
  <si>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</si>
  <si>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</si>
  <si>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</si>
  <si>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</si>
  <si>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</si>
  <si>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</si>
  <si>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</si>
  <si>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</si>
  <si>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</si>
  <si>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</si>
  <si>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</si>
  <si>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</si>
  <si>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</si>
  <si>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</si>
  <si>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</si>
  <si>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</si>
  <si>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</si>
  <si>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</si>
  <si>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</si>
  <si>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</si>
  <si>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</si>
  <si>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</si>
  <si>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</si>
  <si>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</si>
  <si>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</si>
  <si>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</si>
  <si>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</si>
  <si>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</si>
  <si>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</si>
  <si>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</si>
  <si>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</si>
  <si>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</si>
  <si>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</si>
  <si>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</si>
  <si>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</si>
  <si>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</si>
  <si>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</si>
  <si>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</si>
  <si>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</si>
  <si>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</si>
  <si>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</si>
  <si>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</si>
  <si>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</si>
  <si>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</si>
  <si>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</si>
  <si>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</si>
  <si>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</si>
  <si>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</si>
  <si>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</si>
  <si>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</si>
  <si>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</si>
  <si>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</si>
  <si>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</si>
  <si>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</si>
  <si>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</si>
  <si>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</si>
  <si>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</si>
  <si>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</si>
  <si>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</si>
  <si>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</si>
  <si>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</si>
  <si>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</si>
  <si>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</si>
  <si>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</si>
  <si>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</si>
  <si>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</si>
  <si>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</si>
  <si>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</si>
  <si>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</si>
  <si>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</si>
  <si>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</si>
  <si>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</si>
  <si>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</si>
  <si>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</si>
  <si>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</si>
  <si>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</si>
  <si>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</si>
  <si>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</si>
  <si>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</si>
  <si>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</si>
  <si>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</si>
  <si>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</si>
  <si>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</si>
  <si>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</si>
  <si>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</si>
  <si>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</si>
  <si>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</si>
  <si>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</si>
  <si>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</si>
  <si>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</si>
  <si>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</si>
  <si>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</si>
  <si>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</si>
  <si>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</si>
  <si>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</si>
  <si>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</si>
  <si>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</si>
  <si>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</si>
  <si>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</si>
  <si>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</si>
  <si>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</si>
  <si>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</si>
  <si>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</si>
  <si>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</si>
  <si>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</si>
  <si>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</si>
  <si>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</si>
  <si>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</si>
  <si>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</si>
  <si>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</si>
  <si>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</si>
  <si>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</si>
  <si>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</si>
  <si>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</si>
  <si>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</si>
  <si>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</si>
  <si>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</si>
  <si>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</si>
  <si>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</si>
  <si>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</si>
  <si>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</si>
  <si>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</si>
  <si>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</si>
  <si>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</si>
  <si>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</si>
  <si>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</si>
  <si>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</si>
  <si>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</si>
  <si>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</si>
  <si>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</si>
  <si>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</si>
  <si>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</si>
  <si>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</si>
  <si>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</si>
  <si>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</si>
  <si>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</si>
  <si>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</si>
  <si>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</si>
  <si>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</si>
  <si>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</si>
  <si>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</si>
  <si>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</si>
  <si>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</si>
  <si>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</si>
  <si>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</si>
  <si>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</si>
  <si>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</si>
  <si>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</si>
  <si>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</si>
  <si>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</si>
  <si>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</si>
  <si>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</si>
  <si>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</si>
  <si>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</si>
  <si>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</si>
  <si>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</si>
  <si>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</si>
  <si>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</si>
  <si>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</si>
  <si>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</si>
  <si>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</si>
  <si>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</si>
  <si>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</si>
  <si>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</si>
  <si>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</si>
  <si>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</si>
  <si>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</si>
  <si>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</si>
  <si>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</si>
  <si>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</si>
  <si>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</si>
  <si>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</si>
  <si>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</si>
  <si>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</si>
  <si>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</si>
  <si>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</si>
  <si>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</si>
  <si>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</si>
  <si>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</si>
  <si>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</si>
  <si>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</si>
  <si>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</si>
  <si>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</si>
  <si>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</si>
  <si>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</si>
  <si>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</si>
  <si>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</si>
  <si>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</si>
  <si>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</si>
  <si>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</si>
  <si>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</si>
  <si>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</si>
  <si>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</si>
  <si>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</si>
  <si>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</si>
  <si>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</si>
  <si>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</si>
  <si>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</si>
  <si>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</si>
  <si>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</si>
  <si>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</si>
  <si>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</si>
  <si>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</si>
  <si>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</si>
  <si>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</si>
  <si>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</si>
  <si>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</si>
  <si>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</si>
  <si>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</si>
  <si>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</si>
  <si>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</si>
  <si>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</si>
  <si>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</si>
  <si>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</si>
  <si>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</si>
  <si>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</si>
  <si>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</si>
  <si>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</si>
  <si>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</si>
  <si>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</si>
  <si>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</si>
  <si>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</si>
  <si>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</si>
  <si>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</si>
  <si>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</si>
  <si>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</si>
  <si>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</si>
  <si>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</si>
  <si>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</si>
  <si>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</si>
  <si>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</si>
  <si>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</si>
  <si>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</si>
  <si>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</si>
  <si>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</si>
  <si>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</si>
  <si>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</si>
  <si>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</si>
  <si>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</si>
  <si>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</si>
  <si>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</si>
  <si>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</si>
  <si>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</si>
  <si>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</si>
  <si>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</si>
  <si>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</si>
  <si>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</si>
  <si>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</si>
  <si>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</si>
  <si>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</si>
  <si>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</si>
  <si>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</si>
  <si>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</si>
  <si>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</si>
  <si>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</si>
  <si>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</si>
  <si>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</si>
  <si>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</si>
  <si>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</si>
  <si>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</si>
  <si>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</si>
  <si>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</si>
  <si>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</si>
  <si>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</si>
  <si>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</si>
  <si>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</si>
  <si>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</si>
  <si>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</si>
  <si>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</si>
  <si>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</si>
  <si>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</si>
  <si>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</si>
  <si>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</si>
  <si>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</si>
  <si>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</si>
  <si>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</si>
  <si>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</si>
  <si>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</si>
  <si>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</si>
  <si>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</si>
  <si>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</si>
  <si>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</si>
  <si>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</si>
  <si>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</si>
  <si>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</si>
  <si>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</si>
  <si>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</si>
  <si>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</si>
  <si>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</si>
  <si>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</si>
  <si>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</si>
  <si>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</si>
  <si>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</si>
  <si>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</si>
  <si>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</si>
  <si>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</si>
  <si>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</si>
  <si>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</si>
  <si>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</si>
  <si>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</si>
  <si>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</si>
  <si>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</si>
  <si>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</si>
  <si>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</si>
  <si>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</si>
  <si>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</si>
  <si>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</si>
  <si>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</si>
  <si>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</si>
  <si>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</si>
  <si>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</si>
  <si>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</si>
  <si>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</si>
  <si>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</si>
  <si>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</si>
  <si>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</si>
  <si>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</si>
  <si>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</si>
  <si>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</si>
  <si>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</si>
  <si>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</si>
  <si>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</si>
  <si>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</si>
  <si>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</si>
  <si>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</si>
  <si>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</si>
  <si>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</si>
  <si>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</si>
  <si>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</si>
  <si>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</si>
  <si>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</si>
  <si>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</si>
  <si>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</si>
  <si>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</si>
  <si>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</si>
  <si>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</si>
  <si>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</si>
  <si>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</si>
  <si>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</si>
  <si>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</si>
  <si>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</si>
  <si>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</si>
  <si>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</si>
  <si>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</si>
  <si>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</si>
  <si>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</si>
  <si>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</si>
  <si>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</si>
  <si>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</si>
  <si>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</si>
  <si>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</si>
  <si>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</si>
  <si>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</si>
  <si>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</si>
  <si>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</si>
  <si>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</si>
  <si>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</si>
  <si>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</si>
  <si>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</si>
  <si>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</si>
  <si>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</si>
  <si>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</si>
  <si>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</si>
  <si>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</si>
  <si>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</si>
  <si>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</si>
  <si>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</si>
  <si>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</si>
  <si>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</si>
  <si>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</si>
  <si>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</si>
  <si>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</si>
  <si>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</si>
  <si>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</si>
  <si>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</si>
  <si>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</si>
  <si>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</si>
  <si>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</si>
  <si>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</si>
  <si>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</si>
  <si>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</si>
  <si>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</si>
  <si>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</si>
  <si>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</si>
  <si>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</si>
  <si>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</si>
  <si>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</si>
  <si>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</si>
  <si>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</si>
  <si>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</si>
  <si>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</si>
  <si>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</si>
  <si>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</si>
  <si>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</si>
  <si>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</si>
  <si>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</si>
  <si>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</si>
  <si>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</si>
  <si>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</si>
  <si>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</si>
  <si>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</si>
  <si>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</si>
  <si>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</si>
  <si>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</si>
  <si>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</si>
  <si>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</si>
  <si>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</si>
  <si>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</si>
  <si>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</si>
  <si>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</si>
  <si>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</si>
  <si>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</si>
  <si>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</si>
  <si>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</si>
  <si>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</si>
  <si>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</si>
  <si>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</si>
  <si>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</si>
  <si>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</si>
  <si>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</si>
  <si>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</si>
  <si>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</si>
  <si>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</si>
  <si>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</si>
  <si>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</si>
  <si>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</si>
  <si>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</si>
  <si>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</si>
  <si>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</si>
  <si>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</si>
  <si>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</si>
  <si>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</si>
  <si>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</si>
  <si>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</si>
  <si>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</si>
  <si>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</si>
  <si>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</si>
  <si>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</si>
  <si>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</si>
  <si>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</si>
  <si>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</si>
  <si>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</si>
  <si>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</si>
  <si>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</si>
  <si>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</si>
  <si>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</si>
  <si>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</si>
  <si>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</si>
  <si>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</si>
  <si>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</si>
  <si>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</si>
  <si>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</si>
  <si>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</si>
  <si>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</si>
  <si>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</si>
  <si>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</si>
  <si>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</si>
  <si>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</si>
  <si>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</si>
  <si>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</si>
  <si>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</si>
  <si>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</si>
  <si>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</si>
  <si>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</si>
  <si>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</si>
  <si>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</si>
  <si>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</si>
  <si>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</si>
  <si>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</si>
  <si>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</si>
  <si>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</si>
  <si>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</si>
  <si>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</si>
  <si>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</si>
  <si>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</si>
  <si>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</si>
  <si>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</si>
  <si>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</si>
  <si>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</si>
  <si>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</si>
  <si>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</si>
  <si>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</si>
  <si>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</si>
  <si>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</si>
  <si>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</si>
  <si>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</si>
  <si>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</si>
  <si>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</si>
  <si>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</si>
  <si>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</si>
  <si>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</si>
  <si>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</si>
  <si>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</si>
  <si>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</si>
  <si>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</si>
  <si>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</si>
  <si>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</si>
  <si>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</si>
  <si>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</si>
  <si>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</si>
  <si>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</si>
  <si>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</si>
  <si>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</si>
  <si>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</si>
  <si>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</si>
  <si>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</si>
  <si>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</si>
  <si>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</si>
  <si>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</si>
  <si>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</si>
  <si>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</si>
  <si>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</si>
  <si>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</si>
  <si>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</si>
  <si>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</si>
  <si>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</si>
  <si>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</si>
  <si>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</si>
  <si>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</si>
  <si>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</si>
  <si>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</si>
  <si>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</si>
  <si>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</si>
  <si>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</si>
  <si>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</si>
  <si>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</si>
  <si>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</si>
  <si>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</si>
  <si>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</si>
  <si>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</si>
  <si>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</si>
  <si>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</si>
  <si>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</si>
  <si>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</si>
  <si>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</si>
  <si>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</si>
  <si>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</si>
  <si>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</si>
  <si>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</si>
  <si>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</si>
  <si>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</si>
  <si>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</si>
  <si>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</si>
  <si>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</si>
  <si>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</si>
  <si>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</si>
  <si>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</si>
  <si>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</si>
  <si>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</si>
  <si>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</si>
  <si>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</si>
  <si>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</si>
  <si>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</si>
  <si>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</si>
  <si>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</si>
  <si>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</si>
  <si>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</si>
  <si>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</si>
  <si>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</si>
  <si>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</si>
  <si>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</si>
  <si>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</si>
  <si>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</si>
  <si>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</si>
  <si>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</si>
  <si>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</si>
  <si>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</si>
  <si>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</si>
  <si>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</si>
  <si>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</si>
  <si>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</si>
  <si>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</si>
  <si>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</si>
  <si>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</si>
  <si>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</si>
  <si>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</si>
  <si>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</si>
  <si>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</si>
  <si>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</si>
  <si>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</si>
  <si>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</si>
  <si>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</si>
  <si>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</si>
  <si>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</si>
  <si>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</si>
  <si>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</si>
  <si>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</si>
  <si>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</si>
  <si>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</si>
  <si>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</si>
  <si>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</si>
  <si>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</si>
  <si>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</si>
  <si>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</si>
  <si>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</si>
  <si>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</si>
  <si>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</si>
  <si>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</si>
  <si>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</si>
  <si>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</si>
  <si>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</si>
  <si>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</si>
  <si>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</si>
  <si>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</si>
  <si>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</si>
  <si>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</si>
  <si>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</si>
  <si>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</si>
  <si>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</si>
  <si>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</si>
  <si>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</si>
  <si>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</si>
  <si>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</si>
  <si>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</si>
  <si>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</si>
  <si>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</si>
  <si>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</si>
  <si>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</si>
  <si>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</si>
  <si>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</si>
  <si>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</si>
  <si>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</si>
  <si>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</si>
  <si>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</si>
  <si>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</si>
  <si>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</si>
  <si>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</si>
  <si>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</si>
  <si>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</si>
  <si>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</si>
  <si>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</si>
  <si>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</si>
  <si>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</si>
  <si>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</si>
  <si>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</si>
  <si>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</si>
  <si>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</si>
  <si>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</si>
  <si>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</si>
  <si>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</si>
  <si>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</si>
  <si>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</si>
  <si>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</si>
  <si>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</si>
  <si>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</si>
  <si>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</si>
  <si>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</si>
  <si>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</si>
  <si>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</si>
  <si>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</si>
  <si>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</si>
  <si>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</si>
  <si>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</si>
  <si>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</si>
  <si>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</si>
  <si>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</si>
  <si>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</si>
  <si>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</si>
  <si>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</si>
  <si>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</si>
  <si>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</si>
  <si>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</si>
  <si>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</si>
  <si>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</si>
  <si>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</si>
  <si>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</si>
  <si>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</si>
  <si>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</si>
  <si>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</si>
  <si>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</si>
  <si>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</si>
  <si>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</si>
  <si>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</si>
  <si>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</si>
  <si>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</si>
  <si>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</si>
  <si>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</si>
  <si>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</si>
  <si>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</si>
  <si>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</si>
  <si>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</si>
  <si>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</si>
  <si>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</si>
  <si>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</si>
  <si>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</si>
  <si>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</si>
  <si>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</si>
  <si>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</si>
  <si>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</si>
  <si>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</si>
  <si>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</si>
  <si>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</si>
  <si>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</si>
  <si>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</si>
  <si>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</si>
  <si>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</si>
  <si>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</si>
  <si>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</si>
  <si>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</si>
  <si>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</si>
  <si>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</si>
  <si>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</si>
  <si>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</si>
  <si>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</si>
  <si>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</si>
  <si>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</si>
  <si>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</si>
  <si>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</si>
  <si>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</si>
  <si>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</si>
  <si>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</si>
  <si>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</si>
  <si>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</si>
  <si>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</si>
  <si>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</si>
  <si>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</si>
  <si>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</si>
  <si>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</si>
  <si>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</si>
  <si>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</si>
  <si>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</si>
  <si>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</si>
  <si>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</si>
  <si>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</si>
  <si>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</si>
  <si>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</si>
  <si>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</si>
  <si>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</si>
  <si>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</si>
  <si>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</si>
  <si>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</si>
  <si>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</si>
  <si>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</si>
  <si>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</si>
  <si>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</si>
  <si>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</si>
  <si>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</si>
  <si>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</si>
  <si>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</si>
  <si>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</si>
  <si>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</si>
  <si>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</si>
  <si>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</si>
  <si>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</si>
  <si>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</si>
  <si>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</si>
  <si>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</si>
  <si>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</si>
  <si>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</si>
  <si>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</si>
  <si>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</si>
  <si>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</si>
  <si>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</si>
  <si>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</si>
  <si>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</si>
  <si>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</si>
  <si>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</si>
  <si>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</si>
  <si>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</si>
  <si>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</si>
  <si>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</si>
  <si>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</si>
  <si>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</si>
  <si>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</si>
  <si>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</si>
  <si>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</si>
  <si>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</si>
  <si>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</si>
  <si>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</si>
  <si>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</si>
  <si>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</si>
  <si>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</si>
  <si>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</si>
  <si>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</si>
  <si>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</si>
  <si>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</si>
  <si>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</si>
  <si>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</si>
  <si>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</si>
  <si>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</si>
  <si>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</si>
  <si>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</si>
  <si>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</si>
  <si>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</si>
  <si>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</si>
  <si>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</si>
  <si>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</si>
  <si>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</si>
  <si>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</si>
  <si>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</si>
  <si>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</si>
  <si>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</si>
  <si>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</si>
  <si>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</si>
  <si>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</si>
  <si>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</si>
  <si>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</si>
  <si>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</si>
  <si>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</si>
  <si>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</si>
  <si>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</si>
  <si>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</si>
  <si>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</si>
  <si>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</si>
  <si>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</si>
  <si>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</si>
  <si>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</si>
  <si>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</si>
  <si>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</si>
  <si>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</si>
  <si>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</si>
  <si>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</si>
  <si>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</si>
  <si>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</si>
  <si>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</si>
  <si>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</si>
  <si>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</si>
  <si>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</si>
  <si>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</si>
  <si>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</si>
  <si>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</si>
  <si>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</si>
  <si>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</si>
  <si>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</si>
  <si>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</si>
  <si>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</si>
  <si>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</si>
  <si>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</si>
  <si>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</si>
  <si>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</si>
  <si>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</si>
  <si>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</si>
  <si>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</si>
  <si>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</si>
  <si>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</si>
  <si>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</si>
  <si>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</si>
  <si>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</si>
  <si>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</si>
  <si>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</si>
  <si>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</si>
  <si>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</si>
  <si>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</si>
  <si>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</si>
  <si>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</si>
  <si>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</si>
  <si>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</si>
  <si>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</si>
  <si>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</si>
  <si>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</si>
  <si>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</si>
  <si>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</si>
  <si>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</si>
  <si>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</si>
  <si>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</si>
  <si>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</si>
  <si>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</si>
  <si>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</si>
  <si>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</si>
  <si>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</si>
  <si>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</si>
  <si>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</si>
  <si>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</si>
  <si>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</si>
  <si>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</si>
  <si>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</si>
  <si>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</si>
  <si>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</si>
  <si>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</si>
  <si>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</si>
  <si>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</si>
  <si>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</si>
  <si>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</si>
  <si>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</si>
  <si>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</si>
  <si>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</si>
  <si>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</si>
  <si>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</si>
  <si>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</si>
  <si>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</si>
  <si>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</si>
  <si>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</si>
  <si>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</si>
  <si>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</si>
  <si>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</si>
  <si>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</si>
  <si>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</si>
  <si>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</si>
  <si>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</si>
  <si>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</si>
  <si>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</si>
  <si>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</si>
  <si>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</si>
  <si>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</si>
  <si>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</si>
  <si>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</si>
  <si>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</si>
  <si>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</si>
  <si>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</si>
  <si>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</si>
  <si>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</si>
  <si>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</si>
  <si>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</si>
  <si>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</si>
  <si>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</si>
  <si>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</si>
  <si>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</si>
  <si>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</si>
  <si>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</si>
  <si>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</si>
  <si>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</si>
  <si>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</si>
  <si>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</si>
  <si>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</si>
  <si>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</si>
  <si>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</si>
  <si>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</si>
  <si>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</si>
  <si>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</si>
  <si>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</si>
  <si>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</si>
  <si>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</si>
  <si>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</si>
  <si>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</si>
  <si>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</si>
  <si>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</si>
  <si>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</si>
  <si>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</si>
  <si>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</si>
  <si>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</si>
  <si>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</si>
  <si>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</si>
  <si>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</si>
  <si>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</si>
  <si>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</si>
  <si>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</si>
  <si>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</si>
  <si>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</si>
  <si>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</si>
  <si>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</si>
  <si>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</si>
  <si>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</si>
  <si>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</si>
  <si>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</si>
  <si>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</si>
  <si>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</si>
  <si>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</si>
  <si>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</si>
  <si>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</si>
  <si>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</si>
  <si>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</si>
  <si>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</si>
  <si>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</si>
  <si>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</si>
  <si>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</si>
  <si>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</si>
  <si>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</si>
  <si>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</si>
  <si>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</si>
  <si>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</si>
  <si>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</si>
  <si>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</si>
  <si>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</si>
  <si>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</si>
  <si>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</si>
  <si>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</si>
  <si>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</si>
  <si>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</si>
  <si>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</si>
  <si>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</si>
  <si>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</si>
  <si>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</si>
  <si>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</si>
  <si>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</si>
  <si>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</si>
  <si>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</si>
  <si>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</si>
  <si>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</si>
  <si>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</si>
  <si>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</si>
  <si>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</si>
  <si>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</si>
  <si>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</si>
  <si>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</si>
  <si>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</si>
  <si>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</si>
  <si>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</si>
  <si>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</si>
  <si>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</si>
  <si>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</si>
  <si>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</si>
  <si>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</si>
  <si>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</si>
  <si>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</si>
  <si>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</si>
  <si>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</si>
  <si>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</si>
  <si>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</si>
  <si>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</si>
  <si>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</si>
  <si>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</si>
  <si>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</si>
  <si>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</si>
  <si>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</si>
  <si>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</si>
  <si>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</si>
  <si>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</si>
  <si>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</si>
  <si>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</si>
  <si>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</si>
  <si>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</si>
  <si>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</si>
  <si>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</si>
  <si>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</si>
  <si>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</si>
  <si>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</si>
  <si>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</si>
  <si>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</si>
  <si>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</si>
  <si>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</si>
  <si>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</si>
  <si>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</si>
  <si>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</si>
  <si>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</si>
  <si>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</si>
  <si>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</si>
  <si>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</si>
  <si>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</si>
  <si>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</si>
  <si>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</si>
  <si>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</si>
  <si>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</si>
  <si>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</si>
  <si>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</si>
  <si>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</si>
  <si>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</si>
  <si>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</si>
  <si>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</si>
  <si>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</si>
  <si>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</si>
  <si>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</si>
  <si>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</si>
  <si>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</si>
  <si>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</si>
  <si>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</si>
  <si>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</si>
  <si>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</si>
  <si>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</si>
  <si>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</si>
  <si>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</si>
  <si>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</si>
  <si>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</si>
  <si>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</si>
  <si>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</si>
  <si>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</si>
  <si>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</si>
  <si>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</si>
  <si>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</si>
  <si>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</si>
  <si>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</si>
  <si>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</si>
  <si>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</si>
  <si>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</si>
  <si>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</si>
  <si>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</si>
  <si>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</si>
  <si>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</si>
  <si>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</si>
  <si>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</si>
  <si>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</si>
  <si>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</si>
  <si>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</si>
  <si>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</si>
  <si>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</si>
  <si>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</si>
  <si>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</si>
  <si>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</si>
  <si>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</si>
  <si>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</si>
  <si>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</si>
  <si>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</si>
  <si>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</si>
  <si>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</si>
  <si>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</si>
  <si>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</si>
  <si>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</si>
  <si>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</si>
  <si>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</si>
  <si>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</si>
  <si>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</si>
  <si>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</si>
  <si>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</si>
  <si>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</si>
  <si>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</si>
  <si>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</si>
  <si>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</si>
  <si>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</si>
  <si>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</si>
  <si>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</si>
  <si>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</si>
  <si>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</si>
  <si>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</si>
  <si>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</si>
  <si>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</si>
  <si>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</si>
  <si>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</si>
  <si>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</si>
  <si>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</si>
  <si>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</si>
  <si>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</si>
  <si>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</si>
  <si>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</si>
  <si>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</si>
  <si>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</si>
  <si>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</si>
  <si>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</si>
  <si>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</si>
  <si>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</si>
  <si>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</si>
  <si>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</si>
  <si>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</si>
  <si>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</si>
  <si>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</si>
  <si>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</si>
  <si>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</si>
  <si>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</si>
  <si>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</si>
  <si>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</si>
  <si>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</si>
  <si>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</si>
  <si>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</si>
  <si>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</si>
  <si>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</si>
  <si>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</si>
  <si>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</si>
  <si>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</si>
  <si>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</si>
  <si>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</si>
  <si>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</si>
  <si>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</si>
  <si>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</si>
  <si>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</si>
  <si>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</si>
  <si>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</si>
  <si>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</si>
  <si>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</si>
  <si>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</si>
  <si>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</si>
  <si>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</si>
  <si>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</si>
  <si>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</si>
  <si>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</si>
  <si>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</si>
  <si>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</si>
  <si>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</si>
  <si>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</si>
  <si>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</si>
  <si>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</si>
  <si>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</si>
  <si>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</si>
  <si>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</si>
  <si>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</si>
  <si>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</si>
  <si>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</si>
  <si>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</si>
  <si>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</si>
  <si>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</si>
  <si>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</si>
  <si>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</si>
  <si>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</si>
  <si>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</si>
  <si>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</si>
  <si>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</si>
  <si>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</si>
  <si>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</si>
  <si>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</si>
  <si>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</si>
  <si>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</si>
  <si>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</si>
  <si>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</si>
  <si>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</si>
  <si>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</si>
  <si>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</si>
  <si>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</si>
  <si>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</si>
  <si>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</si>
  <si>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</si>
  <si>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</si>
  <si>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</si>
  <si>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</si>
  <si>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</si>
  <si>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</si>
  <si>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</si>
  <si>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</si>
  <si>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</si>
  <si>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</si>
  <si>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</si>
  <si>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</si>
  <si>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</si>
  <si>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</si>
  <si>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</si>
  <si>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</si>
  <si>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</si>
  <si>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</si>
  <si>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</si>
  <si>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</si>
  <si>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</si>
  <si>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</si>
  <si>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</si>
  <si>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</si>
  <si>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</si>
  <si>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</si>
  <si>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</si>
  <si>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</si>
  <si>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</si>
  <si>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</si>
  <si>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</si>
  <si>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</si>
  <si>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</si>
  <si>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</si>
  <si>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</si>
  <si>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</si>
  <si>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</si>
  <si>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</si>
  <si>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</si>
  <si>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</si>
  <si>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</si>
  <si>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</si>
  <si>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</si>
  <si>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</si>
  <si>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</si>
  <si>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</si>
  <si>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</si>
  <si>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</si>
  <si>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</si>
  <si>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</si>
  <si>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</si>
  <si>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</si>
  <si>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</si>
  <si>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</si>
  <si>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</si>
  <si>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</si>
  <si>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</si>
  <si>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</si>
  <si>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</si>
  <si>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</si>
  <si>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</si>
  <si>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</si>
  <si>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</si>
  <si>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</si>
  <si>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</si>
  <si>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</si>
  <si>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</si>
  <si>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</si>
  <si>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</si>
  <si>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</si>
  <si>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</si>
  <si>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</si>
  <si>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</si>
  <si>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</si>
  <si>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</si>
  <si>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</si>
  <si>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</si>
  <si>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</si>
  <si>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</si>
  <si>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</si>
  <si>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</si>
  <si>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</si>
  <si>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</si>
  <si>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</si>
  <si>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</si>
  <si>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</si>
  <si>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</si>
  <si>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</si>
  <si>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</si>
  <si>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</si>
  <si>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</si>
  <si>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</si>
  <si>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</si>
  <si>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</si>
  <si>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</si>
  <si>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</si>
  <si>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</si>
  <si>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</si>
  <si>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</si>
  <si>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</si>
  <si>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</si>
  <si>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</si>
  <si>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</si>
  <si>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</si>
  <si>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</si>
  <si>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</si>
  <si>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</si>
  <si>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</si>
  <si>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</si>
  <si>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</si>
  <si>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</si>
  <si>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</si>
  <si>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</si>
  <si>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</si>
  <si>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</si>
  <si>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</si>
  <si>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</si>
  <si>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</si>
  <si>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</si>
  <si>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</si>
  <si>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</si>
  <si>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</si>
  <si>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</si>
  <si>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</si>
  <si>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</si>
  <si>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</si>
  <si>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</si>
  <si>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</si>
  <si>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</si>
  <si>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</si>
  <si>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</si>
  <si>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</si>
  <si>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</si>
  <si>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</si>
  <si>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</si>
  <si>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</si>
  <si>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</si>
  <si>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</si>
  <si>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</si>
  <si>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</si>
  <si>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</si>
  <si>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</si>
  <si>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</si>
  <si>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</si>
  <si>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</si>
  <si>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</si>
  <si>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</si>
  <si>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</si>
  <si>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</si>
  <si>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</si>
  <si>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</si>
  <si>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</si>
  <si>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</si>
  <si>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</si>
  <si>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</si>
  <si>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</si>
  <si>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</si>
  <si>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</si>
  <si>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</si>
  <si>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</si>
  <si>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</si>
  <si>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</si>
  <si>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</si>
  <si>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</si>
  <si>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</si>
  <si>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</si>
  <si>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</si>
  <si>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</si>
  <si>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</si>
  <si>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</si>
  <si>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</si>
  <si>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</si>
  <si>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</si>
  <si>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</si>
  <si>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</si>
  <si>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</si>
  <si>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</si>
  <si>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</si>
  <si>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</si>
  <si>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</si>
  <si>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</si>
  <si>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</si>
  <si>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</si>
  <si>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</si>
  <si>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</si>
  <si>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</si>
  <si>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</si>
  <si>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</si>
  <si>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</si>
  <si>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</si>
  <si>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</si>
  <si>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</si>
  <si>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</si>
  <si>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</si>
  <si>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</si>
  <si>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</si>
  <si>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</si>
  <si>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</si>
  <si>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</si>
  <si>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</si>
  <si>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</si>
  <si>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</si>
  <si>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</si>
  <si>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</si>
  <si>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</si>
  <si>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</si>
  <si>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</si>
  <si>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</si>
  <si>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</si>
  <si>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</si>
  <si>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</si>
  <si>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</si>
  <si>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</si>
  <si>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</si>
  <si>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</si>
  <si>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</si>
  <si>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</si>
  <si>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</si>
  <si>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</si>
  <si>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</si>
  <si>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</si>
  <si>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</si>
  <si>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</si>
  <si>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</si>
  <si>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</si>
  <si>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</si>
  <si>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</si>
  <si>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</si>
  <si>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</si>
  <si>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</si>
  <si>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</si>
  <si>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</si>
  <si>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</si>
  <si>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</si>
  <si>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</si>
  <si>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</si>
  <si>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</si>
  <si>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</si>
  <si>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</si>
  <si>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</si>
  <si>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</si>
  <si>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</si>
  <si>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</si>
  <si>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</si>
  <si>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</si>
  <si>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</si>
  <si>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</si>
  <si>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</si>
  <si>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</si>
  <si>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</si>
  <si>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</si>
  <si>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</si>
  <si>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</si>
  <si>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</si>
  <si>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</si>
  <si>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</si>
  <si>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</si>
  <si>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</si>
  <si>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</si>
  <si>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</si>
  <si>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</si>
  <si>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</si>
  <si>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</si>
  <si>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</si>
  <si>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</si>
  <si>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</si>
  <si>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</si>
  <si>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</si>
  <si>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</si>
  <si>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</si>
  <si>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</si>
  <si>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</si>
  <si>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</si>
  <si>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</si>
  <si>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</si>
  <si>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</si>
  <si>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</si>
  <si>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</si>
  <si>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</si>
  <si>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</si>
  <si>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</si>
  <si>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</si>
  <si>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</si>
  <si>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</si>
  <si>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</si>
  <si>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</si>
  <si>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</si>
  <si>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</si>
  <si>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</si>
  <si>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</si>
  <si>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</si>
  <si>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</si>
  <si>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</si>
  <si>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</si>
  <si>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</si>
  <si>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</si>
  <si>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</si>
  <si>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</si>
  <si>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</si>
  <si>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</si>
  <si>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PCM-20251103-00000555</t>
  </si>
  <si>
    <t xml:space="preserve">Major </t>
  </si>
  <si>
    <t>EM team on the way ETA 30 Mins</t>
  </si>
  <si>
    <t>PCM-20251103-00000695</t>
  </si>
  <si>
    <t>EM team on the way ETA 130 Mins</t>
  </si>
  <si>
    <t xml:space="preserve"> PCM-20250215-00000830 </t>
  </si>
  <si>
    <t>LTE site still down and  site located in aramco area access issue need special permission</t>
  </si>
  <si>
    <t>PCM-20251103-00000564</t>
  </si>
  <si>
    <t>Sesco team working at area to change sesco transformer and refused to connect pg.</t>
  </si>
  <si>
    <t>PCM-20251103-00000604</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</si>
  <si>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</si>
  <si>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</si>
  <si>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</si>
  <si>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</si>
  <si>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</si>
  <si>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</si>
  <si>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</si>
  <si>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</si>
  <si>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40 Mins</t>
  </si>
  <si>
    <t>PCM-20251103-00000162</t>
  </si>
  <si>
    <t xml:space="preserve">sectors down due to Rectfrie issue ,  under arrangement // 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</si>
</sst>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301.51041458333202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0.10113217592152068</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2.8875231480924413E-2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45964.458840509258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45964.458840509258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45964.458840509258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45964.458840509258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45964.458840509258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45964.458840509258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45964.458840509258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45964.458840509258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45964.458840509258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45964.458840509258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45964.458840509258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45964.458840509258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45964.458840509258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45964.458840509258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45964.458840509258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45964.458840509258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45964.458840509258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45964.458840509258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45964.458840509258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45964.458840509258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45964.458840509258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45964.458840509258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45964.458840509258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45964.458840509258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45964.458840509258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45964.458840509258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45964.458840509258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45964.458840509258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45964.458840509258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45964.458840509258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45964.458840509258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45964.458840509258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45964.458840509258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45964.458840509258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45964.458840509258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45964.458840509258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45964.458840509258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45964.458840509258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45964.458840509258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45964.458840509258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45964.458840509258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45964.458840509258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45964.458840509258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45964.458840509258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45964.458840509258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45964.458840509258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45964.458840509258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45964.458840509258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45964.458840509258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45964.458840509258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45964.458840509258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45964.458840509258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45964.458840509258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45964.458840509258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45964.458840509258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45964.458840509258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45964.458840509258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45964.458840509258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45964.458840509258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45964.458840509258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45964.458840509258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45964.458840509258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45964.458840509258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45964.458840509258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45964.458840509258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45964.458840509258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45964.458840509258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45964.458840509258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45964.458840509258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45964.458840509258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45964.458840509258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45964.458840509258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45964.458840509258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45964.458840509258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45964.458840509258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45964.458840509258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45964.458840509258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45964.458840509258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45964.458840509258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45964.458840509258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45964.458840509258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45964.458840509258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45964.458840509258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45964.458840509258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45964.458840509258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45964.458840509258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45964.458840509258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45964.458840509258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45964.458840509258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45964.458840509258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45964.458840509258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45964.458840509258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45964.458840509258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45964.458840509258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45964.458840509258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45964.458840509258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45964.458840509258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45964.458840509258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45964.458840509258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45964.458840509258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45964.458840509258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45964.458840509258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45964.458840509258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45964.458840509258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45964.458840509258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45964.458840509258</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45964.458840509258</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139.45900254629669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5.7167571759273415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8.7821990739030298E-2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3.6375231480633374E-2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45964.458840509258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45964.458840509258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45964.458840509258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45964.458840509258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45964.458840509258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45964.458840509258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45964.458840509258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45964.458840509258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45964.458840509258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45964.458840509258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45964.458840509258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45964.458840509258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45964.458840509258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45964.458840509258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45964.458840509258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45964.458840509258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45964.458840509258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45964.458840509258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45964.458840509258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45964.458840509258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45964.458840509258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45964.458840509258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45964.458840509258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45964.458840509258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45964.458840509258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45964.458840509258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45964.458840509258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45964.458840509258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45964.458840509258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45964.458840509258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45964.458840509258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45964.458840509258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45964.458840509258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45964.458840509258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45964.458840509258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45964.458840509258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45964.458840509258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45964.458840509258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45964.458840509258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45964.458840509258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45964.458840509258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45964.458840509258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45964.458840509258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45964.458840509258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45964.458840509258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45964.458840509258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45964.458840509258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45964.458840509258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45964.458840509258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45964.458840509258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45964.458840509258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45964.458840509258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45964.458840509258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45964.458840509258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45964.458840509258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45964.458840509258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45964.458840509258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45964.458840509258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45964.458840509258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45964.458840509258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45964.458840509258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45964.458840509258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45964.458840509258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45964.458840509258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45964.458840509258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45964.458840509258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45964.458840509258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45964.458840509258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45964.458840509258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45964.458840509258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45964.458840509258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45964.458840509258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45964.458840509258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45964.458840509258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45964.458840509258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45964.458840509258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45964.458840509258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45964.458840509258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45964.458840509258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45964.458840509258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45964.458840509258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45964.458840509258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45964.458840509258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45964.458840509258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45964.458840509258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45964.458840509258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45964.458840509258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45964.458840509258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45964.458840509258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45964.458840509258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45964.458840509258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45964.458840509258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45964.458840509258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45964.458840509258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45964.458840509258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45964.458840509258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45964.458840509258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45964.458840509258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45964.458840509258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45964.458840509258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45964.458840509258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45964.458840509258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45964.458840509258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45964.458840509258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45964.458840509258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45964.458840509258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45964.458840509258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45964.458840509258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45964.458840509258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45964.458840509258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45964.458840509258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45964.458840509258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45964.458840509258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45964.458840509258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45964.458840509258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45964.458840509258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45964.458840509258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45964.458840509258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45964.458840509258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45964.458840509258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45964.458840509258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45964.458840509258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45964.458840509258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45964.458840509258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45964.458840509258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45964.458840509258</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62" t="s">
        <v>19379</v>
      </c>
      <c r="E2" s="18" t="s">
        <v>39116</v>
      </c>
      <c r="F2" s="20">
        <v>45964.388067129628</v>
      </c>
      <c r="G2" s="21">
        <f t="shared" ref="G2:G40" ca="1" si="0">IFERROR(NOW()-F2,"-")</f>
        <v>7.0773379629827105E-2</v>
      </c>
      <c r="H2" s="22">
        <v>45964.382928240739</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1</v>
      </c>
      <c r="D3" s="62" t="s">
        <v>15006</v>
      </c>
      <c r="E3" s="18" t="s">
        <v>39116</v>
      </c>
      <c r="F3" s="20"/>
      <c r="G3" s="21">
        <f t="shared" ca="1" si="0"/>
        <v>45964.458840509258</v>
      </c>
      <c r="H3" s="22">
        <v>45964.394120370373</v>
      </c>
      <c r="I3" s="19" t="str">
        <f>IFERROR(VLOOKUP(D3,DB!A:F,6,0),"")</f>
        <v>SCECO</v>
      </c>
      <c r="J3" s="18" t="str">
        <f>IFERROR(VLOOKUP(D3,DB!A:G,7,0),"")</f>
        <v>Vandalized</v>
      </c>
      <c r="K3" s="46" t="s">
        <v>39119</v>
      </c>
      <c r="L3" s="23" t="str">
        <f>IFERROR(VLOOKUP(D3,DB!A:I,9,0),"")</f>
        <v>Latis</v>
      </c>
    </row>
    <row r="4" spans="1:13" ht="15" customHeight="1">
      <c r="A4" s="19"/>
      <c r="B4" s="62" t="str">
        <f>IFERROR(VLOOKUP(D4,DB!A:K,11,0),"")</f>
        <v/>
      </c>
      <c r="C4" s="18"/>
      <c r="D4" s="62"/>
      <c r="E4" s="18"/>
      <c r="F4" s="20"/>
      <c r="G4" s="21">
        <f t="shared" ca="1" si="0"/>
        <v>45964.458840509258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45964.458840509258</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45964.458840509258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45964.458840509258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45964.458840509258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45964.458840509258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45964.458840509258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45964.458840509258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45964.458840509258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45964.458840509258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45964.458840509258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45964.458840509258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45964.458840509258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45964.458840509258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45964.458840509258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45964.458840509258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45964.458840509258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45964.458840509258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45964.458840509258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45964.458840509258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45964.458840509258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45964.458840509258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45964.458840509258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45964.458840509258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45964.458840509258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45964.458840509258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45964.458840509258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45964.458840509258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45964.458840509258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45964.458840509258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45964.458840509258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45964.458840509258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45964.458840509258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45964.458840509258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45964.458840509258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45964.458840509258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45964.458840509258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45964.458840509258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45964.458840509258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45964.458840509258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45964.458840509258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45964.458840509258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45964.458840509258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45964.458840509258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45964.458840509258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45964.458840509258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45964.458840509258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45964.458840509258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45964.458840509258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45964.458840509258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45964.458840509258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45964.458840509258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45964.458840509258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45964.458840509258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45964.458840509258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45964.458840509258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45964.458840509258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45964.458840509258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45964.458840509258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45964.458840509258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45964.458840509258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45964.458840509258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45964.458840509258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45964.458840509258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45964.458840509258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45964.458840509258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45964.458840509258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45964.458840509258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45964.458840509258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45964.458840509258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45964.458840509258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45964.458840509258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45964.458840509258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45964.458840509258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45964.458840509258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45964.458840509258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45964.458840509258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45964.458840509258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45964.458840509258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45964.458840509258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45964.458840509258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45964.458840509258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45964.458840509258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45964.458840509258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45964.458840509258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45964.458840509258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45964.458840509258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45964.458840509258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45964.458840509258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45964.458840509258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45964.458840509258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45964.458840509258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45964.458840509258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45964.458840509258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45964.458840509258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45964.458840509258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45964.458840509258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45964.458840509258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45964.458840509258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45964.458840509258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45964.458840509258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45964.458840509258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45964.458840509258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45964.458840509258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45964.458840509258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45964.458840509258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45964.458840509258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45964.458840509258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45964.458840509258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45964.458840509258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45964.458840509258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45964.458840509258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45964.458840509258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45964.458840509258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45964.458840509258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45964.458840509258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45964.458840509258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45964.458840509258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45964.458840509258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45964.458840509258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45964.458840509258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45964.458840509258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45964.458840509258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45964.458840509258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45964.458840509258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45964.458840509258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45964.458840509258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45964.458840509258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45964.458840509258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45964.458840509258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45964.458840509258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45964.458840509258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45964.458840509258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45964.458840509258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45964.458840509258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45964.458840509258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45964.458840509258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45964.458840509258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45964.458840509258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45964.458840509258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45964.458840509258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45964.458840509258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45964.458840509258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45964.458840509258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45964.458840509258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45964.458840509258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45964.458840509258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45964.458840509258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45964.458840509258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45964.458840509258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45964.458840509258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45964.458840509258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45964.458840509258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45964.458840509258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45964.458840509258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45964.458840509258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45964.458840509258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45964.458840509258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45964.458840509258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45964.458840509258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45964.458840509258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45964.458840509258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45964.458840509258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45964.458840509258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45964.458840509258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45964.458840509258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45964.458840509258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45964.458840509258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45964.458840509258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45964.458840509258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45964.458840509258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45964.458840509258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45964.458840509258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45964.458840509258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45964.458840509258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45964.458840509258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45964.458840509258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45964.458840509258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45964.458840509258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45964.458840509258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45964.458840509258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45964.458840509258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45964.458840509258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45964.458840509258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45964.458840509258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45964.458840509258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45964.458840509258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45964.458840509258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45964.458840509258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45964.458840509258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45964.458840509258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45964.458840509258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45964.458840509258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45964.458840509258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45964.458840509258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45964.458840509258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45964.458840509258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45964.458840509258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45964.458840509258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45964.458840509258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45964.458840509258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45964.458840509258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45964.458840509258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45964.458840509258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45964.458840509258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45964.458840509258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45964.458840509258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45964.458840509258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45964.458840509258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45964.458840509258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45964.458840509258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45964.458840509258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45964.458840509258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45964.458840509258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45964.458840509258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45964.458840509258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45964.458840509258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45964.458840509258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45964.458840509258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45964.458840509258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45964.458840509258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45964.458840509258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45964.458840509258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45964.458840509258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45964.458840509258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45964.458840509258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45964.458840509258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45964.458840509258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45964.458840509258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45964.458840509258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45964.458840509258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45964.458840509258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45964.458840509258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45964.458840509258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45964.458840509258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45964.458840509258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45964.458840509258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45964.458840509258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45964.458840509258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45964.458840509258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45964.458840509258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45964.458840509258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45964.458840509258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45964.458840509258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45964.458840509258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45964.458840509258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45964.458840509258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45964.458840509258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45964.458840509258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45964.458840509258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45964.458840509258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45964.458840509258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45964.458840509258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45964.458840509258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45964.458840509258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45964.458840509258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45964.458840509258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45964.458840509258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45964.458840509258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45964.458840509258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45964.458840509258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45964.458840509258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45964.458840509258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45964.458840509258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45964.458840509258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45964.458840509258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45964.458840509258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45964.458840509258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45964.458840509258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45964.458840509258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45964.458840509258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45964.458840509258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45964.458840509258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45964.458840509258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45964.458840509258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45964.458840509258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45964.458840509258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45964.458840509258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45964.458840509258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45964.458840509258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45964.458840509258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45964.458840509258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45964.458840509258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45964.458840509258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45964.458840509258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45964.458840509258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45964.458840509258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45964.458840509258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45964.458840509258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45964.458840509258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45964.458840509258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45964.458840509258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45964.458840509258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45964.458840509258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45964.458840509258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45964.458840509258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45964.458840509258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45964.458840509258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45964.458840509258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45964.458840509258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45964.458840509258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45964.458840509258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45964.458840509258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45964.458840509258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45964.458840509258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45964.458840509258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45964.458840509258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45964.458840509258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45964.458840509258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45964.458840509258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45964.458840509258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45964.458840509258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45964.458840509258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45964.458840509258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45964.458840509258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45964.458840509258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45964.458840509258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45964.458840509258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45964.458840509258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45964.458840509258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45964.458840509258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45964.458840509258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45964.458840509258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45964.458840509258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45964.458840509258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45964.458840509258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45964.458840509258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45964.458840509258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45964.458840509258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45964.458840509258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45964.458840509258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45964.458840509258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45964.458840509258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45964.458840509258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45964.458840509258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45964.458840509258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45964.458840509258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45964.458840509258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45964.458840509258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45964.458840509258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45964.458840509258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45964.458840509258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45964.458840509258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45964.458840509258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45964.458840509258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45964.458840509258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45964.458840509258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45964.458840509258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45964.458840509258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45964.458840509258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45964.458840509258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45964.458840509258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45964.458840509258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45964.458840509258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45964.458840509258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45964.458840509258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45964.458840509258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45964.458840509258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45964.458840509258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45964.458840509258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45964.458840509258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45964.458840509258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45964.458840509258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45964.458840509258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45964.458840509258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45964.458840509258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45964.458840509258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45964.458840509258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45964.458840509258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45964.458840509258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45964.458840509258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45964.458840509258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45964.458840509258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45964.458840509258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45964.458840509258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45964.458840509258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45964.458840509258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45964.458840509258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45964.458840509258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45964.458840509258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45964.458840509258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45964.458840509258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45964.458840509258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45964.458840509258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45964.458840509258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45964.458840509258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45964.458840509258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45964.458840509258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45964.458840509258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45964.458840509258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45964.458840509258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45964.458840509258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45964.458840509258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45964.458840509258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45964.458840509258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45964.458840509258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45964.458840509258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45964.458840509258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45964.458840509258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45964.458840509258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45964.458840509258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45964.458840509258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45964.458840509258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45964.458840509258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45964.458840509258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45964.458840509258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45964.458840509258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45964.458840509258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45964.458840509258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45964.458840509258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45964.458840509258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45964.458840509258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45964.458840509258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45964.458840509258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45964.458840509258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45964.458840509258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45964.458840509258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45964.458840509258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45964.458840509258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45964.458840509258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45964.458840509258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45964.458840509258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45964.458840509258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45964.458840509258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45964.458840509258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45964.458840509258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45964.458840509258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45964.458840509258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45964.458840509258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45964.458840509258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45964.458840509258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45964.458840509258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45964.458840509258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45964.458840509258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45964.458840509258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45964.458840509258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45964.458840509258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45964.458840509258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45964.458840509258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45964.458840509258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45964.458840509258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45964.458840509258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45964.458840509258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45964.458840509258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45964.458840509258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45964.458840509258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45964.458840509258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45964.458840509258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45964.458840509258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45964.458840509258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45964.458840509258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45964.458840509258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45964.458840509258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45964.458840509258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45964.458840509258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45964.458840509258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45964.458840509258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45964.458840509258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45964.458840509258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45964.458840509258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45964.458840509258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45964.458840509258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45964.458840509258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45964.458840509258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45964.458840509258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45964.458840509258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45964.458840509258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45964.458840509258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45964.458840509258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45964.458840509258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45964.458840509258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45964.458840509258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45964.458840509258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45964.458840509258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45964.458840509258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45964.458840509258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45964.458840509258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45964.458840509258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45964.458840509258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45964.458840509258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45964.458840509258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45964.458840509258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45964.458840509258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45964.458840509258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45964.458840509258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45964.458840509258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45964.458840509258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45964.458840509258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45964.458840509258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45964.458840509258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45964.458840509258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45964.458840509258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45964.458840509258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45964.458840509258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45964.458840509258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45964.458840509258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45964.458840509258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45964.458840509258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45964.458840509258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45964.458840509258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45964.458840509258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45964.458840509258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45964.458840509258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45964.458840509258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45964.458840509258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45964.458840509258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45964.458840509258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45964.458840509258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45964.458840509258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45964.458840509258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45964.458840509258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45964.458840509258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45964.458840509258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45964.458840509258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45964.458840509258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45964.458840509258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45964.458840509258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45964.458840509258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45964.458840509258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45964.458840509258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45964.458840509258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45964.458840509258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45964.458840509258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45964.458840509258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45964.458840509258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45964.458840509258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45964.458840509258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45964.458840509258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45964.458840509258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45964.458840509258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45964.458840509258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45964.458840509258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45964.458840509258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45964.458840509258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45964.458840509258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45964.458840509258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45964.458840509258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45964.458840509258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45964.458840509258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45964.458840509258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45964.458840509258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45964.458840509258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45964.458840509258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45964.458840509258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45964.458840509258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45964.458840509258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45964.458840509258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45964.458840509258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45964.458840509258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45964.458840509258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45964.458840509258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45964.458840509258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45964.458840509258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45964.458840509258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45964.458840509258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45964.458840509258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45964.458840509258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45964.458840509258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45964.458840509258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45964.458840509258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45964.458840509258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45964.458840509258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45964.458840509258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45964.458840509258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45964.458840509258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45964.458840509258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45964.458840509258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45964.458840509258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45964.458840509258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45964.458840509258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45964.458840509258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45964.458840509258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45964.458840509258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45964.458840509258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45964.458840509258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45964.458840509258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45964.458840509258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45964.458840509258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45964.458840509258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45964.458840509258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45964.458840509258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45964.458840509258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45964.458840509258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45964.458840509258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45964.458840509258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45964.458840509258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45964.458840509258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45964.458840509258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45964.458840509258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45964.458840509258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45964.458840509258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45964.458840509258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45964.458840509258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45964.458840509258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45964.458840509258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45964.458840509258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45964.458840509258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45964.458840509258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45964.458840509258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45964.458840509258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45964.458840509258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45964.458840509258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45964.458840509258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45964.458840509258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45964.458840509258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45964.458840509258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45964.458840509258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45964.458840509258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45964.458840509258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45964.458840509258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45964.458840509258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45964.458840509258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45964.458840509258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45964.458840509258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45964.458840509258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45964.458840509258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45964.458840509258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45964.458840509258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45964.458840509258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45964.458840509258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45964.458840509258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45964.458840509258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45964.458840509258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45964.458840509258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45964.458840509258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45964.458840509258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45964.458840509258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45964.458840509258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45964.458840509258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45964.458840509258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45964.458840509258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45964.458840509258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45964.458840509258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45964.458840509258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45964.458840509258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45964.458840509258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45964.458840509258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45964.458840509258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45964.458840509258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45964.458840509258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45964.458840509258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45964.458840509258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45964.458840509258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45964.458840509258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45964.458840509258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45964.458840509258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45964.458840509258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45964.458840509258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45964.458840509258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45964.458840509258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45964.458840509258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45964.458840509258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45964.458840509258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45964.458840509258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45964.458840509258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45964.458840509258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45964.458840509258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45964.458840509258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45964.458840509258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45964.458840509258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45964.458840509258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45964.458840509258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45964.458840509258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45964.458840509258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45964.458840509258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45964.458840509258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45964.458840509258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45964.458840509258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45964.458840509258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45964.458840509258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45964.458840509258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45964.458840509258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45964.458840509258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45964.458840509258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45964.458840509258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45964.458840509258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45964.458840509258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45964.458840509258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45964.458840509258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45964.458840509258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45964.458840509258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45964.458840509258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45964.458840509258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45964.458840509258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45964.458840509258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45964.458840509258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45964.458840509258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45964.458840509258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45964.458840509258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45964.458840509258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45964.458840509258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45964.458840509258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45964.458840509258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45964.458840509258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45964.458840509258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45964.458840509258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45964.458840509258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45964.458840509258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45964.458840509258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45964.458840509258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45964.458840509258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45964.458840509258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45964.458840509258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45964.458840509258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45964.458840509258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45964.458840509258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45964.458840509258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45964.458840509258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45964.458840509258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45964.458840509258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45964.458840509258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45964.458840509258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45964.458840509258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45964.458840509258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45964.458840509258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45964.458840509258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45964.458840509258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45964.458840509258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45964.458840509258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45964.458840509258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45964.458840509258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45964.458840509258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45964.458840509258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45964.458840509258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45964.458840509258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45964.458840509258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45964.458840509258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45964.458840509258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45964.458840509258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45964.458840509258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45964.458840509258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45964.458840509258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45964.458840509258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45964.458840509258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45964.458840509258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45964.458840509258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45964.458840509258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45964.458840509258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45964.458840509258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45964.458840509258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45964.458840509258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45964.458840509258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45964.458840509258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45964.458840509258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45964.458840509258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45964.458840509258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45964.458840509258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45964.458840509258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45964.458840509258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45964.458840509258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45964.458840509258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45964.458840509258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45964.458840509258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45964.458840509258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45964.458840509258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45964.458840509258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45964.458840509258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45964.458840509258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45964.458840509258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45964.458840509258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45964.458840509258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45964.458840509258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45964.458840509258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45964.458840509258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45964.458840509258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45964.458840509258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45964.458840509258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45964.458840509258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45964.458840509258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45964.458840509258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45964.458840509258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45964.458840509258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45964.458840509258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45964.458840509258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45964.458840509258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45964.458840509258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45964.458840509258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45964.458840509258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45964.458840509258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45964.458840509258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45964.458840509258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45964.458840509258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45964.458840509258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45964.458840509258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45964.458840509258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45964.458840509258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45964.458840509258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45964.458840509258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45964.458840509258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45964.458840509258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45964.458840509258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45964.458840509258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45964.458840509258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45964.458840509258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45964.458840509258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45964.458840509258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45964.458840509258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45964.458840509258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45964.458840509258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45964.458840509258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45964.458840509258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45964.458840509258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45964.458840509258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45964.458840509258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45964.458840509258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45964.458840509258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45964.458840509258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45964.458840509258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45964.458840509258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45964.458840509258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45964.458840509258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45964.458840509258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45964.458840509258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45964.458840509258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45964.458840509258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45964.458840509258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45964.458840509258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45964.458840509258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45964.458840509258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45964.458840509258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45964.458840509258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45964.458840509258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45964.458840509258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45964.458840509258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45964.458840509258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45964.458840509258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45964.458840509258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45964.458840509258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45964.458840509258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45964.458840509258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45964.458840509258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45964.458840509258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45964.458840509258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45964.458840509258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45964.458840509258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45964.458840509258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45964.458840509258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45964.458840509258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45964.458840509258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45964.458840509258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45964.458840509258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45964.458840509258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45964.458840509258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45964.458840509258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45964.458840509258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45964.458840509258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45964.458840509258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45964.458840509258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45964.458840509258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45964.458840509258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45964.458840509258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45964.458840509258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45964.458840509258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45964.458840509258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45964.458840509258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45964.458840509258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45964.458840509258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45964.458840509258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45964.458840509258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45964.458840509258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45964.458840509258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45964.458840509258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45964.458840509258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45964.458840509258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45964.458840509258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45964.458840509258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45964.458840509258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45964.458840509258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45964.458840509258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45964.458840509258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45964.458840509258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45964.458840509258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45964.458840509258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45964.458840509258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45964.458840509258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45964.458840509258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45964.458840509258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45964.458840509258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45964.458840509258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45964.458840509258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45964.458840509258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45964.458840509258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45964.458840509258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45964.458840509258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45964.458840509258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45964.458840509258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45964.458840509258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45964.458840509258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45964.458840509258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45964.458840509258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45964.458840509258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45964.458840509258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45964.458840509258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45964.458840509258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45964.458840509258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45964.458840509258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45964.458840509258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45964.458840509258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45964.458840509258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45964.458840509258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45964.458840509258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45964.458840509258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45964.458840509258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45964.458840509258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45964.458840509258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45964.458840509258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45964.458840509258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45964.458840509258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45964.458840509258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45964.458840509258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45964.458840509258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45964.458840509258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45964.458840509258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45964.458840509258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45964.458840509258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45964.458840509258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45964.458840509258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45964.458840509258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45964.458840509258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45964.458840509258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45964.458840509258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45964.458840509258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45964.458840509258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45964.458840509258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45964.458840509258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45964.458840509258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45964.458840509258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45964.458840509258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45964.458840509258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45964.458840509258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45964.458840509258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45964.458840509258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45964.458840509258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45964.458840509258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45964.458840509258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45964.458840509258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45964.458840509258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45964.458840509258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45964.458840509258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45964.458840509258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45964.458840509258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45964.458840509258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45964.458840509258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45964.458840509258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45964.458840509258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45964.458840509258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45964.458840509258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45964.458840509258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45964.458840509258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45964.458840509258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45964.458840509258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45964.458840509258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45964.458840509258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45964.458840509258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45964.458840509258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45964.458840509258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45964.458840509258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45964.458840509258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45964.458840509258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45964.458840509258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45964.458840509258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45964.458840509258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45964.458840509258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45964.458840509258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45964.458840509258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45964.458840509258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45964.458840509258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45964.458840509258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45964.458840509258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45964.458840509258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45964.458840509258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45964.458840509258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45964.458840509258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45964.458840509258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45964.458840509258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45964.458840509258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45964.458840509258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45964.458840509258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45964.458840509258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45964.458840509258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45964.458840509258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45964.458840509258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45964.458840509258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45964.458840509258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45964.458840509258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45964.458840509258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45964.458840509258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45964.458840509258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45964.458840509258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45964.458840509258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45964.458840509258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45964.458840509258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45964.458840509258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45964.458840509258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45964.458840509258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45964.458840509258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45964.458840509258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45964.458840509258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45964.458840509258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45964.458840509258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45964.458840509258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45964.458840509258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45964.458840509258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45964.458840509258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45964.458840509258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45964.458840509258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45964.458840509258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45964.458840509258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45964.458840509258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45964.458840509258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45964.458840509258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45964.458840509258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45964.458840509258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45964.458840509258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45964.458840509258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45964.458840509258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45964.458840509258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45964.458840509258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45964.458840509258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45964.458840509258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45964.458840509258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45964.458840509258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45964.458840509258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45964.458840509258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45964.458840509258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45964.458840509258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45964.458840509258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45964.458840509258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45964.458840509258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45964.458840509258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45964.458840509258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45964.458840509258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45964.458840509258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45964.458840509258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45964.458840509258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45964.458840509258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45964.458840509258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45964.458840509258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45964.458840509258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45964.458840509258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45964.458840509258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45964.458840509258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45964.458840509258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45964.458840509258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45964.458840509258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45964.458840509258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45964.458840509258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45964.458840509258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45964.458840509258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45964.458840509258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45964.458840509258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45964.458840509258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45964.458840509258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45964.458840509258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45964.458840509258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45964.458840509258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45964.458840509258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45964.458840509258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45964.458840509258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45964.458840509258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45964.458840509258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45964.458840509258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45964.458840509258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45964.458840509258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45964.458840509258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45964.458840509258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45964.458840509258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45964.458840509258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45964.458840509258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45964.458840509258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45964.458840509258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45964.458840509258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45964.458840509258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45964.458840509258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45964.458840509258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45964.458840509258</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260.97812291666196</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2</v>
      </c>
      <c r="D3" s="120" t="s">
        <v>37725</v>
      </c>
      <c r="E3" s="97" t="s">
        <v>39021</v>
      </c>
      <c r="F3" s="122">
        <v>45964.391423611109</v>
      </c>
      <c r="G3" s="123">
        <f ca="1">IFERROR(NOW()-F3,"")</f>
        <v>6.7416898149531335E-2</v>
      </c>
      <c r="H3" s="122">
        <v>45964.380046296297</v>
      </c>
      <c r="I3" s="118" t="str">
        <f>IFERROR(VLOOKUP(D3,DB!A:F,6,0),"")</f>
        <v>SCECO</v>
      </c>
      <c r="J3" s="118" t="str">
        <f>IFERROR(VLOOKUP(D3,DB!A:G,7,0),"")</f>
        <v>Dead+Dead</v>
      </c>
      <c r="K3" s="124" t="s">
        <v>39123</v>
      </c>
      <c r="L3" s="120" t="str">
        <f>IFERROR(VLOOKUP(D3,DB!A:I,9,0),"")</f>
        <v>Latis</v>
      </c>
    </row>
    <row r="4" spans="1:16" ht="15" customHeight="1">
      <c r="A4" s="118" t="s">
        <v>39124</v>
      </c>
      <c r="B4" s="118" t="str">
        <f>IFERROR(VLOOKUP(D4,DB!A:K,11,0),"")</f>
        <v>R4</v>
      </c>
      <c r="C4" s="119">
        <v>2</v>
      </c>
      <c r="D4" s="120" t="s">
        <v>37139</v>
      </c>
      <c r="E4" s="97" t="s">
        <v>39021</v>
      </c>
      <c r="F4" s="122">
        <v>45964.4062962963</v>
      </c>
      <c r="G4" s="123">
        <f ca="1">IFERROR(NOW()-F4,"")</f>
        <v>5.2544212958309799E-2</v>
      </c>
      <c r="H4" s="122">
        <v>45964.392418981479</v>
      </c>
      <c r="I4" s="118" t="str">
        <f>IFERROR(VLOOKUP(D4,DB!A:F,6,0),"")</f>
        <v>SCECO</v>
      </c>
      <c r="J4" s="118" t="str">
        <f>IFERROR(VLOOKUP(D4,DB!A:G,7,0),"")</f>
        <v>Dead</v>
      </c>
      <c r="K4" s="124" t="s">
        <v>39125</v>
      </c>
      <c r="L4" s="120" t="str">
        <f>IFERROR(VLOOKUP(D4,DB!A:I,9,0),"")</f>
        <v>Latis</v>
      </c>
    </row>
    <row r="5" spans="1:16" ht="15" customHeight="1">
      <c r="A5" s="118"/>
      <c r="B5" s="118" t="str">
        <f>IFERROR(VLOOKUP(D5,DB!A:K,11,0),"")</f>
        <v/>
      </c>
      <c r="C5" s="119"/>
      <c r="D5" s="120"/>
      <c r="E5" s="97"/>
      <c r="F5" s="122"/>
      <c r="G5" s="123">
        <f ca="1">IFERROR(NOW()-F5,"")</f>
        <v>45964.458840509258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45964.458840509258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45964.458840509258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45964.458840509258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45964.458840509258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45964.458840509258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45964.458840509258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45964.458840509258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45964.458840509258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45964.458840509258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45964.458840509258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45964.458840509258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45964.458840509258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45964.458840509258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45964.458840509258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45964.458840509258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45964.458840509258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45964.458840509258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45964.458840509258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45964.458840509258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45964.458840509258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45964.458840509258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45964.458840509258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45964.458840509258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45964.458840509258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45964.458840509258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45964.458840509258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45964.458840509258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45964.458840509258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45964.458840509258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45964.458840509258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45964.458840509258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45964.458840509258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45964.458840509258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45964.458840509258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45964.458840509258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45964.458840509258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45964.458840509258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45964.458840509258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45964.458840509258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45964.458840509258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45964.458840509258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45964.458840509258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45964.458840509258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45964.458840509258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45964.458840509258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45964.458840509258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45964.458840509258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45964.458840509258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45964.458840509258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45964.458840509258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45964.458840509258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45964.458840509258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45964.458840509258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45964.458840509258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45964.458840509258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45964.458840509258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45964.458840509258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45964.458840509258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45964.458840509258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45964.458840509258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45964.458840509258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45964.458840509258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45964.458840509258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45964.458840509258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45964.458840509258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45964.458840509258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45964.458840509258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45964.458840509258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45964.458840509258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45964.458840509258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45964.458840509258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45964.458840509258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45964.458840509258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45964.458840509258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45964.458840509258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45964.458840509258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45964.458840509258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45964.458840509258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45964.458840509258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45964.458840509258</v>
      </c>
      <c r="H85" s="122"/>
      <c r="I85" s="118" t="str">
        <f>IFERROR(VLOOKUP(D85,DB!A:F,6,0),"")</f>
        <v/>
      </c>
      <c r="J85" s="118" t="str">
        <f>IFERROR(VLOOKUP(D85,DB!A:G,7,0),"")</f>
        <v/>
      </c>
      <c r="K85" s="124"/>
      <c r="L85" s="120" t="str">
        <f>IFERROR(VLOOKUP(D85,DB!A:I,9,0),"")</f>
        <v/>
      </c>
    </row>
    <row r="86" spans="1:12" ht="15" customHeight="1">
      <c r="A86" s="125"/>
      <c r="B86" s="125" t="str">
        <f>IFERROR(VLOOKUP(D86,DB!A:K,11,0),"")</f>
        <v/>
      </c>
      <c r="C86" s="126"/>
      <c r="D86" s="127"/>
      <c r="E86" s="128"/>
      <c r="F86" s="129"/>
      <c r="G86" s="130">
        <f ca="1">IFERROR(NOW()-F86,"")</f>
        <v>45964.458840509258</v>
      </c>
      <c r="H86" s="129"/>
      <c r="I86" s="125" t="str">
        <f>IFERROR(VLOOKUP(D86,DB!A:F,6,0),"")</f>
        <v/>
      </c>
      <c r="J86" s="125" t="str">
        <f>IFERROR(VLOOKUP(D86,DB!A:G,7,0),"")</f>
        <v/>
      </c>
      <c r="K86" s="131"/>
      <c r="L86" s="127" t="str">
        <f>IFERROR(VLOOKUP(D86,DB!A:I,9,0),"")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72.626780324069841</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38.269963194441516</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15.797729398145748</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38150</v>
      </c>
      <c r="E5" s="151" t="s">
        <v>39021</v>
      </c>
      <c r="F5" s="152">
        <v>45964.44431712963</v>
      </c>
      <c r="G5" s="153">
        <f ca="1">IFERROR(NOW()-F5,"")</f>
        <v>1.4523379628371913E-2</v>
      </c>
      <c r="H5" s="152">
        <v>45964.437372685185</v>
      </c>
      <c r="I5" s="151" t="str">
        <f>IFERROR(VLOOKUP(D5,DB!A:F,6,0),"")</f>
        <v>SCECO</v>
      </c>
      <c r="J5" s="151" t="str">
        <f>IFERROR(VLOOKUP(D5,DB!A:G,7,0),"")</f>
        <v>Haj Removal</v>
      </c>
      <c r="K5" s="151" t="s">
        <v>39133</v>
      </c>
      <c r="L5" s="151" t="str">
        <f>IFERROR(VLOOKUP(D5,DB!A:I,9,0),"")</f>
        <v>Latis</v>
      </c>
    </row>
    <row r="6" spans="1:13" ht="15">
      <c r="A6" s="151" t="s">
        <v>39132</v>
      </c>
      <c r="B6" s="151" t="str">
        <f>IFERROR(VLOOKUP(D6,DB!A:K,11,0),"")</f>
        <v>R5</v>
      </c>
      <c r="C6" s="151">
        <v>1</v>
      </c>
      <c r="D6" s="151" t="s">
        <v>38239</v>
      </c>
      <c r="E6" s="151" t="s">
        <v>39021</v>
      </c>
      <c r="F6" s="152">
        <v>45964.44431712963</v>
      </c>
      <c r="G6" s="153">
        <f ca="1">IFERROR(NOW()-F6,"")</f>
        <v>1.4523379628371913E-2</v>
      </c>
      <c r="H6" s="152">
        <v>45964.437372685185</v>
      </c>
      <c r="I6" s="151" t="str">
        <f>IFERROR(VLOOKUP(D6,DB!A:F,6,0),"")</f>
        <v>SCECO</v>
      </c>
      <c r="J6" s="151" t="str">
        <f>IFERROR(VLOOKUP(D6,DB!A:G,7,0),"")</f>
        <v>Haj Removal</v>
      </c>
      <c r="K6" s="151" t="s">
        <v>39133</v>
      </c>
      <c r="L6" s="151" t="str">
        <f>IFERROR(VLOOKUP(D6,DB!A:I,9,0),"")</f>
        <v>Latis</v>
      </c>
    </row>
    <row r="7" spans="1:13" ht="15">
      <c r="A7" s="151"/>
      <c r="B7" s="151" t="str">
        <f>IFERROR(VLOOKUP(D7,DB!A:K,11,0),"")</f>
        <v/>
      </c>
      <c r="C7" s="151"/>
      <c r="D7" s="151"/>
      <c r="E7" s="151"/>
      <c r="F7" s="152"/>
      <c r="G7" s="153">
        <f ca="1">IFERROR(NOW()-F7,"")</f>
        <v>45964.458840509258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45964.458840509258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45964.458840509258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45964.458840509258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45964.458840509258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45964.458840509258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45964.458840509258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45964.458840509258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45964.458840509258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45964.458840509258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45964.458840509258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45964.458840509258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45964.458840509258</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45964.458840509258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45964.458840509258</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45964.458840509258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45964.458840509258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45964.458840509258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45964.458840509258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45964.458840509258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45964.458840509258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45964.458840509258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45964.458840509258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45964.458840509258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45964.458840509258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45964.458840509258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45964.458840509258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45964.458840509258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45964.458840509258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45964.458840509258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45964.458840509258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45964.458840509258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45964.458840509258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45964.458840509258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45964.458840509258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45964.458840509258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45964.458840509258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45964.458840509258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45964.458840509258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45964.458840509258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45964.458840509258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45964.458840509258</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45964.458840509258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45964.458840509258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45964.458840509258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45964.458840509258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45964.458840509258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45964.458840509258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45964.458840509258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45964.458840509258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45964.458840509258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45964.458840509258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45964.458840509258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45964.458840509258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45964.458840509258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45964.458840509258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45964.458840509258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45964.458840509258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45964.458840509258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45964.458840509258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45964.458840509258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45964.458840509258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45964.458840509258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45964.458840509258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45964.458840509258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45964.458840509258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45964.458840509258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45964.458840509258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45964.458840509258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45964.458840509258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45964.458840509258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45964.458840509258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45964.458840509258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45964.458840509258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45964.458840509258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45964.458840509258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45964.458840509258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45964.458840509258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45964.458840509258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45964.458840509258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45964.458840509258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45964.458840509258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45964.458840509258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45964.458840509258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45964.458840509258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45964.458840509258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45964.458840509258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45964.458840509258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45964.458840509258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45964.458840509258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45964.458840509258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45964.458840509258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45964.458840509258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45964.458840509258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45964.458840509258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45964.458840509258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45964.458840509258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45964.458840509258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45964.458840509258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45964.458840509258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45964.458840509258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45964.458840509258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45964.458840509258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45964.458840509258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45964.458840509258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45964.458840509258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45964.458840509258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45964.458840509258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45964.458840509258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45964.458840509258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45964.458840509258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45964.458840509258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45964.458840509258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45964.458840509258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45964.458840509258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45964.458840509258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45964.458840509258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45964.458840509258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45964.458840509258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45964.458840509258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45964.458840509258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45964.458840509258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45964.458840509258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45964.458840509258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45964.458840509258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45964.458840509258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45964.458840509258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45964.458840509258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45964.458840509258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45964.458840509258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45964.458840509258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45964.458840509258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45964.458840509258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45964.458840509258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45964.458840509258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45964.458840509258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45964.458840509258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45964.458840509258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45964.458840509258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45964.458840509258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45964.458840509258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45964.458840509258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45964.458840509258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45964.458840509258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45964.458840509258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45964.458840509258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45964.458840509258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45964.458840509258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45964.458840509258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45964.458840509258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45964.458840509258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45964.458840509258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45964.458840509258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45964.458840509258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45964.458840509258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45964.458840509258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45964.458840509258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45964.458840509258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45964.458840509258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45964.458840509258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45964.458840509258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45964.458840509258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45964.458840509258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45964.458840509258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45964.458840509258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45964.458840509258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45964.458840509258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45964.458840509258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45964.458840509258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45964.458840509258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45964.458840509258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45964.458840509258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45964.458840509258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45964.458840509258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45964.458840509258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45964.458840509258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45964.458840509258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45964.458840509258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45964.458840509258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45964.458840509258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45964.458840509258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45964.458840509258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45964.458840509258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45964.458840509258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45964.458840509258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45964.458840509258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45964.458840509258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45964.458840509258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45964.458840509258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45964.458840509258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45964.458840509258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45964.458840509258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45964.458840509258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45964.458840509258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45964.458840509258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45964.458840509258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45964.458840509258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45964.458840509258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45964.458840509258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45964.458840509258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45964.458840509258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45964.458840509258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45964.458840509258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45964.458840509258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45964.458840509258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45964.458840509258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45964.458840509258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45964.458840509258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45964.458840509258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45964.458840509258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45964.458840509258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45964.458840509258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45964.458840509258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45964.458840509258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45964.458840509258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45964.458840509258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45964.458840509258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45964.458840509258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45964.458840509258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45964.458840509258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45964.458840509258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45964.458840509258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45964.458840509258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45964.458840509258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45964.458840509258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45964.458840509258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45964.458840509258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45964.458840509258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45964.458840509258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45964.458840509258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45964.458840509258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45964.458840509258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45964.458840509258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45964.458840509258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45964.458840509258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45964.458840509258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45964.458840509258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45964.458840509258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45964.458840509258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45964.458840509258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45964.458840509258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45964.458840509258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45964.458840509258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45964.458840509258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45964.458840509258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45964.458840509258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45964.458840509258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45964.458840509258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45964.458840509258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45964.458840509258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45964.458840509258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45964.458840509258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45964.458840509258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45964.458840509258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45964.458840509258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45964.458840509258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45964.458840509258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45964.458840509258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45964.458840509258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45964.458840509258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45964.458840509258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45964.458840509258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45964.458840509258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45964.458840509258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45964.458840509258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45964.458840509258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45964.458840509258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45964.458840509258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45964.458840509258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45964.458840509258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45964.458840509258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45964.458840509258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45964.458840509258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45964.458840509258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45964.458840509258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45964.458840509258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45964.458840509258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45964.458840509258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45964.458840509258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45964.458840509258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45964.458840509258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45964.458840509258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45964.458840509258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45964.458840509258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45964.458840509258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45964.458840509258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45964.458840509258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45964.458840509258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45964.458840509258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45964.458840509258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45964.458840509258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45964.458840509258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45964.458840509258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45964.458840509258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45964.458840509258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45964.458840509258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45964.458840509258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45964.458840509258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45964.458840509258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45964.458840509258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45964.458840509258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45964.458840509258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45964.458840509258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45964.458840509258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45964.458840509258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45964.458840509258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45964.458840509258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45964.458840509258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45964.458840509258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45964.458840509258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45964.458840509258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45964.458840509258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45964.458840509258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45964.458840509258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45964.458840509258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45964.458840509258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45964.458840509258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45964.458840509258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45964.458840509258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45964.458840509258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45964.458840509258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45964.458840509258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45964.458840509258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45964.458840509258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45964.458840509258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45964.458840509258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45964.458840509258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45964.458840509258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45964.458840509258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45964.458840509258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45964.458840509258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45964.458840509258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45964.458840509258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45964.458840509258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45964.458840509258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45964.458840509258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45964.458840509258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45964.458840509258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45964.458840509258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45964.458840509258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45964.458840509258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45964.458840509258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45964.458840509258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45964.458840509258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45964.458840509258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45964.458840509258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45964.458840509258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45964.458840509258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45964.458840509258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45964.458840509258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45964.458840509258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45964.458840509258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45964.458840509258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45964.458840509258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45964.458840509258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45964.458840509258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45964.458840509258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45964.458840509258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45964.458840509258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45964.458840509258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45964.458840509258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45964.458840509258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45964.458840509258</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30770</v>
      </c>
      <c r="E2" s="102" t="s">
        <v>39021</v>
      </c>
      <c r="F2" s="174">
        <v>45964.139004629629</v>
      </c>
      <c r="G2" s="115">
        <f t="shared" ref="G2:G15" ca="1" si="0">IFERROR(NOW()-F2,"-")</f>
        <v>0.31983587962895399</v>
      </c>
      <c r="H2" s="171">
        <v>45964.083634259259</v>
      </c>
      <c r="I2" s="169" t="str">
        <f>IFERROR(VLOOKUP(D2,DB!A:F,6,0),"")</f>
        <v>SCECO</v>
      </c>
      <c r="J2" s="169" t="str">
        <f>IFERROR(VLOOKUP(D2,DB!A:G,7,0),"")</f>
        <v>Vandalized</v>
      </c>
      <c r="K2" s="172" t="s">
        <v>39135</v>
      </c>
      <c r="L2" s="173" t="str">
        <f>IFERROR(VLOOKUP(D2,DB!A:I,9,0),"")</f>
        <v>Latis</v>
      </c>
    </row>
    <row r="3" spans="1:16383" ht="31.5" customHeight="1">
      <c r="A3" s="168"/>
      <c r="B3" s="169" t="str">
        <f>IFERROR(VLOOKUP(D3,DB!A:K,11,0),"")</f>
        <v/>
      </c>
      <c r="C3" s="170"/>
      <c r="D3" s="169"/>
      <c r="E3" s="102"/>
      <c r="F3" s="171"/>
      <c r="G3" s="115">
        <f t="shared" ca="1" si="0"/>
        <v>45964.458840509258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45964.458840509258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45964.458840509258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45964.458840509258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45964.458840509258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45964.458840509258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45964.458840509258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45964.458840509258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45964.458840509258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45964.458840509258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45964.458840509258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45964.458840509258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45964.458840509258</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45964.458840509258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45964.458840509258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45964.458840509258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45964.458840509258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45964.458840509258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45964.458840509258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45964.458840509258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45964.458840509258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45964.458840509258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45964.458840509258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45964.458840509258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45964.458840509258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45964.458840509258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45964.458840509258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45964.458840509258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45964.458840509258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45964.458840509258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45964.458840509258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45964.458840509258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45964.458840509258</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2025-11-03T08:01:44Z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