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22" documentId="120_S{2AC9BD13-BADA-5192-A53E-5A8FF88502F6}" xr6:coauthVersionLast="47" xr6:coauthVersionMax="47" xr10:uidLastSave="{02A9DD77-D9AE-4159-91B3-207B97AE007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<sst xmlns="http://schemas.openxmlformats.org/spreadsheetml/2006/main" count="180297" uniqueCount="39129">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</sst>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312.94181458333333</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0.13421041666879319</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1.5066898151417263E-2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45975.890240509259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45975.890240509259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45975.890240509259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45975.890240509259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45975.890240509259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45975.890240509259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45975.890240509259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45975.890240509259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45975.890240509259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45975.890240509259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45975.890240509259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45975.890240509259</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45975.890240509259</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45975.890240509259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45975.890240509259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45975.890240509259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45975.890240509259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45975.890240509259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45975.890240509259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45975.890240509259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45975.890240509259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45975.890240509259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45975.890240509259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45975.890240509259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45975.890240509259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45975.890240509259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45975.890240509259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45975.890240509259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45975.890240509259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45975.890240509259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45975.890240509259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45975.890240509259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45975.890240509259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45975.890240509259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45975.890240509259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45975.890240509259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45975.890240509259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45975.890240509259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45975.890240509259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45975.890240509259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45975.890240509259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45975.890240509259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45975.890240509259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45975.890240509259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45975.890240509259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45975.890240509259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45975.890240509259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45975.890240509259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45975.890240509259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45975.890240509259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45975.890240509259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45975.890240509259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45975.890240509259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45975.890240509259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45975.890240509259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45975.890240509259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45975.890240509259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45975.890240509259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45975.890240509259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45975.890240509259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45975.890240509259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45975.890240509259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45975.890240509259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45975.890240509259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45975.890240509259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45975.890240509259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45975.890240509259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45975.890240509259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45975.890240509259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45975.890240509259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45975.890240509259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45975.890240509259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45975.890240509259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45975.890240509259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45975.890240509259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45975.890240509259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45975.890240509259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45975.890240509259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45975.890240509259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45975.890240509259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45975.890240509259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45975.890240509259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45975.890240509259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45975.890240509259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45975.890240509259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45975.890240509259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45975.890240509259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45975.890240509259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45975.890240509259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45975.890240509259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45975.890240509259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45975.890240509259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45975.890240509259</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150.89040254629799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1.2839557870393037</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45975.890240509259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45975.890240509259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45975.890240509259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45975.890240509259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45975.890240509259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45975.890240509259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45975.890240509259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45975.890240509259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45975.890240509259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45975.890240509259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45975.890240509259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45975.890240509259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45975.890240509259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45975.890240509259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45975.890240509259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45975.890240509259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45975.890240509259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45975.890240509259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45975.890240509259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45975.890240509259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45975.890240509259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45975.890240509259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45975.890240509259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45975.890240509259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45975.890240509259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45975.890240509259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45975.890240509259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45975.890240509259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45975.890240509259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45975.890240509259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45975.890240509259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45975.890240509259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45975.890240509259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45975.890240509259</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tabSelected="1" workbookViewId="0">
      <selection activeCell="C4" sqref="C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8" ca="1" si="0">IFERROR(NOW()-F2,"-")</f>
        <v>45975.890240509259</v>
      </c>
      <c r="H2" s="22">
        <v>45975.769490740742</v>
      </c>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45975.890240509259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45975.890240509259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45975.890240509259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45975.890240509259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45975.890240509259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45975.890240509259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45975.890240509259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45975.890240509259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45975.890240509259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45975.890240509259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45975.890240509259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45975.890240509259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45975.890240509259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45975.890240509259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45975.890240509259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45975.890240509259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45975.890240509259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45975.890240509259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45975.890240509259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45975.890240509259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45975.890240509259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45975.890240509259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45975.890240509259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45975.890240509259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45975.890240509259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45975.890240509259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45975.890240509259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45975.890240509259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45975.890240509259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45975.890240509259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45975.890240509259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45975.890240509259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45975.890240509259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45975.890240509259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45975.890240509259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45975.890240509259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45975.890240509259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45975.890240509259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45975.890240509259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45975.890240509259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45975.890240509259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45975.890240509259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45975.890240509259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45975.890240509259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45975.890240509259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45975.890240509259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45975.890240509259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45975.890240509259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45975.890240509259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45975.890240509259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45975.890240509259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45975.890240509259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45975.890240509259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45975.890240509259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45975.890240509259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45975.890240509259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45975.890240509259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45975.890240509259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45975.890240509259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45975.890240509259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45975.890240509259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45975.890240509259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45975.890240509259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45975.890240509259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45975.890240509259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45975.890240509259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45975.890240509259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45975.890240509259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45975.890240509259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45975.890240509259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45975.890240509259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45975.890240509259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45975.890240509259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45975.890240509259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45975.890240509259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45975.890240509259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45975.890240509259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45975.890240509259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45975.890240509259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45975.890240509259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45975.890240509259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45975.890240509259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45975.890240509259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45975.890240509259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45975.890240509259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45975.890240509259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45975.890240509259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45975.890240509259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45975.890240509259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45975.890240509259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45975.890240509259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45975.890240509259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45975.890240509259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45975.890240509259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45975.890240509259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45975.890240509259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45975.890240509259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45975.890240509259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45975.890240509259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45975.890240509259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45975.890240509259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45975.890240509259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45975.890240509259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45975.890240509259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45975.890240509259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45975.890240509259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45975.890240509259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45975.890240509259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45975.890240509259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45975.890240509259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45975.890240509259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45975.890240509259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45975.890240509259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45975.890240509259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45975.890240509259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45975.890240509259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45975.890240509259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45975.890240509259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45975.890240509259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45975.890240509259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45975.890240509259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45975.890240509259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45975.890240509259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45975.890240509259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45975.890240509259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45975.890240509259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45975.890240509259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45975.890240509259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45975.890240509259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45975.890240509259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45975.890240509259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45975.890240509259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45975.890240509259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45975.890240509259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45975.890240509259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45975.890240509259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45975.890240509259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45975.890240509259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45975.890240509259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45975.890240509259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45975.890240509259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45975.890240509259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45975.890240509259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45975.890240509259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45975.890240509259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45975.890240509259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45975.890240509259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45975.890240509259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45975.890240509259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45975.890240509259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45975.890240509259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45975.890240509259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45975.890240509259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45975.890240509259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45975.890240509259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45975.890240509259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45975.890240509259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45975.890240509259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45975.890240509259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45975.890240509259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45975.890240509259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45975.890240509259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45975.890240509259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45975.890240509259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45975.890240509259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45975.890240509259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45975.890240509259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45975.890240509259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45975.890240509259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45975.890240509259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45975.890240509259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45975.890240509259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45975.890240509259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45975.890240509259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45975.890240509259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45975.890240509259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45975.890240509259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45975.890240509259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45975.890240509259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45975.890240509259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45975.890240509259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45975.890240509259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45975.890240509259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45975.890240509259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45975.890240509259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45975.890240509259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45975.890240509259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45975.890240509259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45975.890240509259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45975.890240509259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45975.890240509259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45975.890240509259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45975.890240509259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45975.890240509259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45975.890240509259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45975.890240509259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45975.890240509259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45975.890240509259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45975.890240509259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45975.890240509259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45975.890240509259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45975.890240509259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45975.890240509259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45975.890240509259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45975.890240509259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45975.890240509259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45975.890240509259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45975.890240509259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45975.890240509259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45975.890240509259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45975.890240509259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45975.890240509259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45975.890240509259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45975.890240509259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45975.890240509259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45975.890240509259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45975.890240509259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45975.890240509259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45975.890240509259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45975.890240509259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45975.890240509259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45975.890240509259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45975.890240509259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45975.890240509259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45975.890240509259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45975.890240509259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45975.890240509259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45975.890240509259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45975.890240509259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45975.890240509259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45975.890240509259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45975.890240509259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45975.890240509259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45975.890240509259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45975.890240509259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45975.890240509259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45975.890240509259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45975.890240509259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45975.890240509259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45975.890240509259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45975.890240509259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45975.890240509259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45975.890240509259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45975.890240509259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45975.890240509259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45975.890240509259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45975.890240509259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45975.890240509259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45975.890240509259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45975.890240509259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45975.890240509259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45975.890240509259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45975.890240509259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45975.890240509259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45975.890240509259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45975.890240509259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45975.890240509259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45975.890240509259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45975.890240509259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45975.890240509259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45975.890240509259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45975.890240509259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45975.890240509259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45975.890240509259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45975.890240509259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45975.890240509259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45975.890240509259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45975.890240509259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45975.890240509259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45975.890240509259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45975.890240509259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45975.890240509259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45975.890240509259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45975.890240509259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45975.890240509259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45975.890240509259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45975.890240509259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45975.890240509259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45975.890240509259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45975.890240509259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45975.890240509259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45975.890240509259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45975.890240509259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45975.890240509259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45975.890240509259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45975.890240509259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45975.890240509259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45975.890240509259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45975.890240509259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45975.890240509259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45975.890240509259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45975.890240509259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45975.890240509259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45975.890240509259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45975.890240509259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45975.890240509259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45975.890240509259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45975.890240509259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45975.890240509259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45975.890240509259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45975.890240509259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45975.890240509259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45975.890240509259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45975.890240509259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45975.890240509259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45975.890240509259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45975.890240509259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45975.890240509259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45975.890240509259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45975.890240509259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45975.890240509259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45975.890240509259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45975.890240509259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45975.890240509259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45975.890240509259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45975.890240509259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45975.890240509259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45975.890240509259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45975.890240509259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45975.890240509259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45975.890240509259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45975.890240509259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45975.890240509259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45975.890240509259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45975.890240509259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45975.890240509259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45975.890240509259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45975.890240509259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45975.890240509259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45975.890240509259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45975.890240509259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45975.890240509259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45975.890240509259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45975.890240509259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45975.890240509259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45975.890240509259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45975.890240509259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45975.890240509259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45975.890240509259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45975.890240509259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45975.890240509259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45975.890240509259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45975.890240509259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45975.890240509259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45975.890240509259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45975.890240509259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45975.890240509259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45975.890240509259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45975.890240509259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45975.890240509259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45975.890240509259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45975.890240509259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45975.890240509259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45975.890240509259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45975.890240509259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45975.890240509259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45975.890240509259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45975.890240509259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45975.890240509259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45975.890240509259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45975.890240509259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45975.890240509259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45975.890240509259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45975.890240509259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45975.890240509259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45975.890240509259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45975.890240509259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45975.890240509259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45975.890240509259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45975.890240509259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45975.890240509259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45975.890240509259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45975.890240509259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45975.890240509259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45975.890240509259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45975.890240509259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45975.890240509259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45975.890240509259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45975.890240509259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45975.890240509259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45975.890240509259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45975.890240509259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45975.890240509259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45975.890240509259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45975.890240509259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45975.890240509259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45975.890240509259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45975.890240509259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45975.890240509259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45975.890240509259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45975.890240509259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45975.890240509259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45975.890240509259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45975.890240509259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45975.890240509259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45975.890240509259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45975.890240509259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45975.890240509259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45975.890240509259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45975.890240509259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45975.890240509259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45975.890240509259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45975.890240509259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45975.890240509259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45975.890240509259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45975.890240509259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45975.890240509259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45975.890240509259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45975.890240509259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45975.890240509259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45975.890240509259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45975.890240509259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45975.890240509259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45975.890240509259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45975.890240509259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45975.890240509259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45975.890240509259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45975.890240509259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45975.890240509259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45975.890240509259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45975.890240509259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45975.890240509259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45975.890240509259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45975.890240509259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45975.890240509259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45975.890240509259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45975.890240509259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45975.890240509259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45975.890240509259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45975.890240509259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45975.890240509259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45975.890240509259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45975.890240509259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45975.890240509259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45975.890240509259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45975.890240509259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45975.890240509259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45975.890240509259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45975.890240509259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45975.890240509259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45975.890240509259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45975.890240509259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45975.890240509259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45975.890240509259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45975.890240509259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45975.890240509259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45975.890240509259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45975.890240509259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45975.890240509259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45975.890240509259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45975.890240509259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45975.890240509259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45975.890240509259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45975.890240509259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45975.890240509259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45975.890240509259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45975.890240509259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45975.890240509259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45975.890240509259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45975.890240509259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45975.890240509259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45975.890240509259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45975.890240509259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45975.890240509259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45975.890240509259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45975.890240509259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45975.890240509259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45975.890240509259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45975.890240509259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45975.890240509259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45975.890240509259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45975.890240509259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45975.890240509259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45975.890240509259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45975.890240509259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45975.890240509259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45975.890240509259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45975.890240509259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45975.890240509259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45975.890240509259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45975.890240509259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45975.890240509259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45975.890240509259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45975.890240509259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45975.890240509259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45975.890240509259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45975.890240509259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45975.890240509259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45975.890240509259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45975.890240509259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45975.890240509259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45975.890240509259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45975.890240509259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45975.890240509259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45975.890240509259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45975.890240509259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45975.890240509259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45975.890240509259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45975.890240509259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45975.890240509259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45975.890240509259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45975.890240509259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45975.890240509259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45975.890240509259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45975.890240509259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45975.890240509259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45975.890240509259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45975.890240509259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45975.890240509259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45975.890240509259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45975.890240509259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45975.890240509259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45975.890240509259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45975.890240509259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45975.890240509259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45975.890240509259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45975.890240509259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45975.890240509259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45975.890240509259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45975.890240509259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45975.890240509259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45975.890240509259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45975.890240509259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45975.890240509259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45975.890240509259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45975.890240509259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45975.890240509259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45975.890240509259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45975.890240509259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45975.890240509259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45975.890240509259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45975.890240509259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45975.890240509259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45975.890240509259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45975.890240509259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45975.890240509259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45975.890240509259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45975.890240509259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45975.890240509259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45975.890240509259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45975.890240509259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45975.890240509259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45975.890240509259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45975.890240509259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45975.890240509259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45975.890240509259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45975.890240509259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45975.890240509259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45975.890240509259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45975.890240509259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45975.890240509259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45975.890240509259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45975.890240509259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45975.890240509259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45975.890240509259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45975.890240509259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45975.890240509259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45975.890240509259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45975.890240509259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45975.890240509259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45975.890240509259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45975.890240509259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45975.890240509259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45975.890240509259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45975.890240509259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45975.890240509259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45975.890240509259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45975.890240509259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45975.890240509259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45975.890240509259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45975.890240509259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45975.890240509259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45975.890240509259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45975.890240509259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45975.890240509259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45975.890240509259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45975.890240509259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45975.890240509259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45975.890240509259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45975.890240509259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45975.890240509259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45975.890240509259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45975.890240509259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45975.890240509259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45975.890240509259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45975.890240509259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45975.890240509259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45975.890240509259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45975.890240509259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45975.890240509259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45975.890240509259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45975.890240509259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45975.890240509259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45975.890240509259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45975.890240509259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45975.890240509259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45975.890240509259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45975.890240509259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45975.890240509259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45975.890240509259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45975.890240509259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45975.890240509259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45975.890240509259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45975.890240509259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45975.890240509259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45975.890240509259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45975.890240509259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45975.890240509259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45975.890240509259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45975.890240509259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45975.890240509259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45975.890240509259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45975.890240509259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45975.890240509259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45975.890240509259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45975.890240509259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45975.890240509259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45975.890240509259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45975.890240509259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45975.890240509259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45975.890240509259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45975.890240509259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45975.890240509259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45975.890240509259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45975.890240509259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45975.890240509259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45975.890240509259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45975.890240509259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45975.890240509259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45975.890240509259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45975.890240509259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45975.890240509259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45975.890240509259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45975.890240509259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45975.890240509259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45975.890240509259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45975.890240509259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45975.890240509259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45975.890240509259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45975.890240509259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45975.890240509259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45975.890240509259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45975.890240509259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45975.890240509259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45975.890240509259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45975.890240509259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45975.890240509259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45975.890240509259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45975.890240509259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45975.890240509259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45975.890240509259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45975.890240509259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45975.890240509259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45975.890240509259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45975.890240509259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45975.890240509259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45975.890240509259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45975.890240509259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45975.890240509259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45975.890240509259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45975.890240509259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45975.890240509259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45975.890240509259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45975.890240509259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45975.890240509259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45975.890240509259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45975.890240509259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45975.890240509259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45975.890240509259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45975.890240509259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45975.890240509259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45975.890240509259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45975.890240509259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45975.890240509259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45975.890240509259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45975.890240509259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45975.890240509259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45975.890240509259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45975.890240509259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45975.890240509259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45975.890240509259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45975.890240509259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45975.890240509259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45975.890240509259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45975.890240509259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45975.890240509259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45975.890240509259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45975.890240509259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45975.890240509259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45975.890240509259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45975.890240509259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45975.890240509259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45975.890240509259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45975.890240509259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45975.890240509259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45975.890240509259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45975.890240509259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45975.890240509259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45975.890240509259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45975.890240509259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45975.890240509259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45975.890240509259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45975.890240509259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45975.890240509259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45975.890240509259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45975.890240509259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45975.890240509259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45975.890240509259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45975.890240509259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45975.890240509259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45975.890240509259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45975.890240509259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45975.890240509259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45975.890240509259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45975.890240509259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45975.890240509259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45975.890240509259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45975.890240509259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45975.890240509259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45975.890240509259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45975.890240509259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45975.890240509259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45975.890240509259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45975.890240509259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45975.890240509259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45975.890240509259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45975.890240509259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45975.890240509259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45975.890240509259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45975.890240509259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45975.890240509259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45975.890240509259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45975.890240509259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45975.890240509259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45975.890240509259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45975.890240509259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45975.890240509259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45975.890240509259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45975.890240509259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45975.890240509259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45975.890240509259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45975.890240509259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45975.890240509259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45975.890240509259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45975.890240509259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45975.890240509259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45975.890240509259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45975.890240509259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45975.890240509259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45975.890240509259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45975.890240509259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45975.890240509259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45975.890240509259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45975.890240509259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45975.890240509259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45975.890240509259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45975.890240509259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45975.890240509259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45975.890240509259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45975.890240509259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45975.890240509259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45975.890240509259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45975.890240509259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45975.890240509259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45975.890240509259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45975.890240509259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45975.890240509259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45975.890240509259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45975.890240509259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45975.890240509259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45975.890240509259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45975.890240509259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45975.890240509259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45975.890240509259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45975.890240509259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45975.890240509259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45975.890240509259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45975.890240509259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45975.890240509259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45975.890240509259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45975.890240509259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45975.890240509259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45975.890240509259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45975.890240509259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45975.890240509259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45975.890240509259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45975.890240509259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45975.890240509259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45975.890240509259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45975.890240509259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45975.890240509259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45975.890240509259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45975.890240509259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45975.890240509259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45975.890240509259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45975.890240509259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45975.890240509259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45975.890240509259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45975.890240509259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45975.890240509259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45975.890240509259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45975.890240509259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45975.890240509259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45975.890240509259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45975.890240509259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45975.890240509259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45975.890240509259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45975.890240509259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45975.890240509259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45975.890240509259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45975.890240509259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45975.890240509259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45975.890240509259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45975.890240509259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45975.890240509259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45975.890240509259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45975.890240509259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45975.890240509259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45975.890240509259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45975.890240509259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45975.890240509259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45975.890240509259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45975.890240509259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45975.890240509259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45975.890240509259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45975.890240509259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45975.890240509259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45975.890240509259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45975.890240509259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45975.890240509259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45975.890240509259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45975.890240509259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45975.890240509259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45975.890240509259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45975.890240509259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45975.890240509259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45975.890240509259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45975.890240509259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45975.890240509259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45975.890240509259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45975.890240509259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45975.890240509259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45975.890240509259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45975.890240509259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45975.890240509259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45975.890240509259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45975.890240509259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45975.890240509259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45975.890240509259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45975.890240509259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45975.890240509259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45975.890240509259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45975.890240509259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45975.890240509259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45975.890240509259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45975.890240509259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45975.890240509259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45975.890240509259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45975.890240509259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45975.890240509259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45975.890240509259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45975.890240509259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45975.890240509259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45975.890240509259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45975.890240509259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45975.890240509259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45975.890240509259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45975.890240509259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45975.890240509259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45975.890240509259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45975.890240509259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45975.890240509259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45975.890240509259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45975.890240509259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45975.890240509259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45975.890240509259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45975.890240509259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45975.890240509259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45975.890240509259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45975.890240509259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45975.890240509259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45975.890240509259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45975.890240509259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45975.890240509259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45975.890240509259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45975.890240509259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45975.890240509259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45975.890240509259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45975.890240509259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45975.890240509259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45975.890240509259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45975.890240509259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45975.890240509259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45975.890240509259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45975.890240509259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45975.890240509259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45975.890240509259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45975.890240509259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45975.890240509259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45975.890240509259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45975.890240509259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45975.890240509259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45975.890240509259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45975.890240509259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45975.890240509259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45975.890240509259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45975.890240509259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45975.890240509259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45975.890240509259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45975.890240509259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45975.890240509259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45975.890240509259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45975.890240509259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45975.890240509259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45975.890240509259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45975.890240509259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45975.890240509259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45975.890240509259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45975.890240509259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45975.890240509259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45975.890240509259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45975.890240509259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45975.890240509259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45975.890240509259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45975.890240509259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45975.890240509259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45975.890240509259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45975.890240509259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45975.890240509259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45975.890240509259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45975.890240509259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45975.890240509259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45975.890240509259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45975.890240509259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45975.890240509259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45975.890240509259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45975.890240509259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45975.890240509259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45975.890240509259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45975.890240509259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45975.890240509259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45975.890240509259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45975.890240509259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45975.890240509259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45975.890240509259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45975.890240509259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45975.890240509259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45975.890240509259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45975.890240509259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45975.890240509259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45975.890240509259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45975.890240509259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45975.890240509259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45975.890240509259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45975.890240509259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45975.890240509259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45975.890240509259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45975.890240509259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45975.890240509259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45975.890240509259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45975.890240509259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45975.890240509259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45975.890240509259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45975.890240509259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45975.890240509259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45975.890240509259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45975.890240509259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45975.890240509259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45975.890240509259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45975.890240509259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45975.890240509259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45975.890240509259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45975.890240509259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45975.890240509259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45975.890240509259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45975.890240509259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45975.890240509259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45975.890240509259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45975.890240509259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45975.890240509259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45975.890240509259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45975.890240509259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45975.890240509259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45975.890240509259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45975.890240509259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45975.890240509259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45975.890240509259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45975.890240509259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45975.890240509259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45975.890240509259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45975.890240509259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45975.890240509259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45975.890240509259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45975.890240509259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45975.890240509259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45975.890240509259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45975.890240509259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45975.890240509259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45975.890240509259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45975.890240509259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45975.890240509259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45975.890240509259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45975.890240509259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45975.890240509259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45975.890240509259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45975.890240509259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45975.890240509259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45975.890240509259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45975.890240509259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45975.890240509259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45975.890240509259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45975.890240509259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45975.890240509259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45975.890240509259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45975.890240509259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45975.890240509259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45975.890240509259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45975.890240509259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45975.890240509259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45975.890240509259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45975.890240509259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45975.890240509259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45975.890240509259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45975.890240509259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45975.890240509259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45975.890240509259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45975.890240509259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45975.890240509259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45975.890240509259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45975.890240509259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45975.890240509259</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272.40952291666326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34140</v>
      </c>
      <c r="E3" s="95" t="s">
        <v>39021</v>
      </c>
      <c r="F3" s="96"/>
      <c r="G3" s="97">
        <f ca="1">IFERROR(NOW()-F3,"")</f>
        <v>45975.890240509259</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39104</v>
      </c>
      <c r="F4" s="96">
        <v>45975.755208333336</v>
      </c>
      <c r="G4" s="97">
        <f ca="1">IFERROR(NOW()-F4,"")</f>
        <v>0.13503217592369765</v>
      </c>
      <c r="H4" s="96">
        <v>45975.742013888892</v>
      </c>
      <c r="I4" s="135" t="str">
        <f>IFERROR(VLOOKUP(D4,DB!A:F,6,0),"")</f>
        <v>SCECO</v>
      </c>
      <c r="J4" s="135" t="str">
        <f>IFERROR(VLOOKUP(D4,DB!A:G,7,0),"")</f>
        <v>Dead</v>
      </c>
      <c r="K4" s="98" t="s">
        <v>39116</v>
      </c>
      <c r="L4" s="92" t="str">
        <f>IFERROR(VLOOKUP(D4,DB!A:I,9,0),"")</f>
        <v>Latis</v>
      </c>
    </row>
    <row r="5" spans="1:16" ht="15" customHeight="1">
      <c r="A5" s="135" t="s">
        <v>39113</v>
      </c>
      <c r="B5" s="135" t="str">
        <f>IFERROR(VLOOKUP(D5,DB!A:K,11,0),"")</f>
        <v>R4</v>
      </c>
      <c r="C5" s="94">
        <v>1</v>
      </c>
      <c r="D5" s="92" t="s">
        <v>36364</v>
      </c>
      <c r="E5" s="95" t="s">
        <v>39021</v>
      </c>
      <c r="F5" s="96"/>
      <c r="G5" s="97">
        <f ca="1">IFERROR(NOW()-F5,"")</f>
        <v>45975.890240509259</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39118</v>
      </c>
      <c r="B6" s="135" t="str">
        <f>IFERROR(VLOOKUP(D6,DB!A:K,11,0),"")</f>
        <v>R4</v>
      </c>
      <c r="C6" s="94">
        <v>1</v>
      </c>
      <c r="D6" s="92" t="s">
        <v>36421</v>
      </c>
      <c r="E6" s="95" t="s">
        <v>39021</v>
      </c>
      <c r="F6" s="96">
        <v>45975.803229166668</v>
      </c>
      <c r="G6" s="97">
        <f ca="1">IFERROR(NOW()-F6,"")</f>
        <v>8.7011342591722496E-2</v>
      </c>
      <c r="H6" s="96">
        <v>45975.787465277775</v>
      </c>
      <c r="I6" s="135" t="str">
        <f>IFERROR(VLOOKUP(D6,DB!A:F,6,0),"")</f>
        <v>Generator-SG</v>
      </c>
      <c r="J6" s="135" t="str">
        <f>IFERROR(VLOOKUP(D6,DB!A:G,7,0),"")</f>
        <v>No BB Shifted</v>
      </c>
      <c r="K6" s="98" t="s">
        <v>39119</v>
      </c>
      <c r="L6" s="92" t="str">
        <f>IFERROR(VLOOKUP(D6,DB!A:I,9,0),"")</f>
        <v>Latis</v>
      </c>
    </row>
    <row r="7" spans="1:16" ht="15" customHeight="1">
      <c r="A7" s="135" t="s">
        <v>39120</v>
      </c>
      <c r="B7" s="135" t="str">
        <f>IFERROR(VLOOKUP(D7,DB!A:K,11,0),"")</f>
        <v>R4</v>
      </c>
      <c r="C7" s="94">
        <v>2</v>
      </c>
      <c r="D7" s="92" t="s">
        <v>33953</v>
      </c>
      <c r="E7" s="95" t="s">
        <v>39021</v>
      </c>
      <c r="F7" s="96">
        <v>45975.824641203704</v>
      </c>
      <c r="G7" s="97">
        <f ca="1">IFERROR(NOW()-F7,"")</f>
        <v>6.5599305555224419E-2</v>
      </c>
      <c r="H7" s="96">
        <v>45975.814699074072</v>
      </c>
      <c r="I7" s="135" t="str">
        <f>IFERROR(VLOOKUP(D7,DB!A:F,6,0),"")</f>
        <v>SCECO</v>
      </c>
      <c r="J7" s="135" t="str">
        <f>IFERROR(VLOOKUP(D7,DB!A:G,7,0),"")</f>
        <v>Vandalized</v>
      </c>
      <c r="K7" s="98" t="s">
        <v>39026</v>
      </c>
      <c r="L7" s="92" t="str">
        <f>IFERROR(VLOOKUP(D7,DB!A:I,9,0),"")</f>
        <v>Latis</v>
      </c>
    </row>
    <row r="8" spans="1:16" ht="15" customHeight="1">
      <c r="A8" s="135"/>
      <c r="B8" s="135" t="str">
        <f>IFERROR(VLOOKUP(D8,DB!A:K,11,0),"")</f>
        <v/>
      </c>
      <c r="C8" s="94"/>
      <c r="D8" s="92"/>
      <c r="E8" s="95"/>
      <c r="F8" s="96"/>
      <c r="G8" s="97">
        <f ca="1">IFERROR(NOW()-F8,"")</f>
        <v>45975.890240509259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45975.890240509259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45975.890240509259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45975.890240509259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45975.890240509259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45975.890240509259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45975.890240509259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45975.890240509259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45975.890240509259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45975.890240509259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45975.890240509259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45975.890240509259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45975.890240509259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45975.890240509259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45975.890240509259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45975.890240509259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45975.890240509259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45975.890240509259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45975.890240509259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45975.890240509259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45975.890240509259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45975.890240509259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45975.890240509259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45975.890240509259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45975.890240509259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45975.890240509259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45975.890240509259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45975.890240509259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45975.890240509259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45975.890240509259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45975.890240509259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45975.890240509259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45975.890240509259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45975.890240509259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45975.890240509259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45975.890240509259</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84.058180324071145</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49.70136319444282</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 ca="1" si="1">IFERROR(NOW()-F4,"")</f>
        <v>27.229129398147052</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c r="E6" s="124"/>
      <c r="F6" s="124"/>
      <c r="G6" s="126">
        <f t="shared" ref="G6:G56" ca="1" si="2">IFERROR(NOW()-F6,"")</f>
        <v>45975.890240509259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45975.890240509259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45975.890240509259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45975.890240509259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45975.890240509259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45975.890240509259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45975.890240509259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45975.890240509259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45975.890240509259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45975.890240509259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45975.890240509259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45975.890240509259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45975.890240509259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45975.890240509259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45975.890240509259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45975.890240509259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45975.890240509259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45975.890240509259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45975.890240509259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45975.890240509259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45975.890240509259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45975.890240509259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45975.890240509259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45975.890240509259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45975.890240509259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45975.890240509259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45975.890240509259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45975.890240509259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45975.890240509259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45975.890240509259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45975.890240509259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45975.890240509259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45975.890240509259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45975.890240509259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45975.890240509259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45975.890240509259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45975.890240509259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45975.890240509259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45975.890240509259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45975.890240509259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45975.890240509259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45975.890240509259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45975.890240509259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45975.890240509259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45975.890240509259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45975.890240509259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45975.890240509259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45975.890240509259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45975.890240509259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45975.890240509259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45975.890240509259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45975.890240509259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45975.890240509259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45975.890240509259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45975.890240509259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45975.890240509259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45975.890240509259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45975.890240509259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45975.890240509259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45975.890240509259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45975.890240509259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45975.890240509259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45975.890240509259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45975.890240509259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45975.890240509259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45975.890240509259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45975.890240509259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45975.890240509259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45975.890240509259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45975.890240509259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45975.890240509259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45975.890240509259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45975.890240509259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45975.890240509259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45975.890240509259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45975.890240509259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45975.890240509259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45975.890240509259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45975.890240509259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45975.890240509259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45975.890240509259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45975.890240509259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45975.890240509259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45975.890240509259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45975.890240509259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45975.890240509259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45975.890240509259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45975.890240509259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45975.890240509259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45975.890240509259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45975.890240509259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45975.890240509259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45975.890240509259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45975.890240509259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45975.890240509259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45975.890240509259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45975.890240509259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45975.890240509259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45975.890240509259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45975.890240509259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45975.890240509259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45975.890240509259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45975.890240509259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45975.890240509259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45975.890240509259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45975.890240509259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45975.890240509259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45975.890240509259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45975.890240509259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45975.890240509259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45975.890240509259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45975.890240509259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45975.890240509259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45975.890240509259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45975.890240509259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45975.890240509259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45975.890240509259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45975.890240509259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45975.890240509259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45975.890240509259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45975.890240509259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45975.890240509259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45975.890240509259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45975.890240509259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45975.890240509259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45975.890240509259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45975.890240509259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45975.890240509259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45975.890240509259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45975.890240509259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45975.890240509259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45975.890240509259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45975.890240509259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45975.890240509259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45975.890240509259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45975.890240509259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45975.890240509259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45975.890240509259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45975.890240509259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45975.890240509259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45975.890240509259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45975.890240509259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45975.890240509259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45975.890240509259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45975.890240509259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45975.890240509259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45975.890240509259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45975.890240509259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45975.890240509259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45975.890240509259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45975.890240509259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45975.890240509259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45975.890240509259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45975.890240509259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45975.890240509259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45975.890240509259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45975.890240509259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45975.890240509259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45975.890240509259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45975.890240509259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45975.890240509259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45975.890240509259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45975.890240509259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45975.890240509259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45975.890240509259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45975.890240509259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45975.890240509259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45975.890240509259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45975.890240509259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45975.890240509259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45975.890240509259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45975.890240509259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45975.890240509259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45975.890240509259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45975.890240509259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45975.890240509259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45975.890240509259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45975.890240509259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45975.890240509259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45975.890240509259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45975.890240509259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45975.890240509259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45975.890240509259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45975.890240509259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45975.890240509259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45975.890240509259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45975.890240509259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45975.890240509259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45975.890240509259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45975.890240509259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45975.890240509259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45975.890240509259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45975.890240509259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45975.890240509259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45975.890240509259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45975.890240509259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45975.890240509259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45975.890240509259</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45975.890240509259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45975.890240509259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45975.890240509259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45975.890240509259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45975.890240509259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45975.890240509259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45975.890240509259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45975.890240509259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45975.890240509259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45975.890240509259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45975.890240509259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45975.890240509259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45975.890240509259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45975.890240509259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45975.890240509259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45975.890240509259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45975.890240509259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45975.890240509259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45975.890240509259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45975.890240509259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45975.890240509259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45975.890240509259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45975.890240509259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45975.890240509259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45975.890240509259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45975.890240509259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45975.890240509259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45975.890240509259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45975.890240509259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45975.890240509259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45975.890240509259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45975.890240509259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45975.890240509259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45975.890240509259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45975.890240509259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45975.890240509259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45975.890240509259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45975.890240509259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45975.890240509259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45975.890240509259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45975.890240509259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45975.890240509259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45975.890240509259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45975.890240509259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45975.890240509259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45975.890240509259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45975.890240509259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45975.890240509259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45975.890240509259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45975.890240509259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45975.890240509259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45975.890240509259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45975.890240509259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45975.890240509259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45975.890240509259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45975.890240509259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45975.890240509259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45975.890240509259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45975.890240509259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45975.890240509259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45975.890240509259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45975.890240509259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45975.890240509259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45975.890240509259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45975.890240509259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45975.890240509259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45975.890240509259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45975.890240509259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45975.890240509259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45975.890240509259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45975.890240509259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45975.890240509259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45975.890240509259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45975.890240509259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45975.890240509259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45975.890240509259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45975.890240509259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45975.890240509259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45975.890240509259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45975.890240509259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45975.890240509259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45975.890240509259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45975.890240509259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45975.890240509259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45975.890240509259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45975.890240509259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45975.890240509259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45975.890240509259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45975.890240509259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45975.890240509259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45975.890240509259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45975.890240509259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45975.890240509259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45975.890240509259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45975.890240509259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45975.890240509259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45975.890240509259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45975.890240509259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45975.890240509259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45975.890240509259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45975.890240509259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45975.890240509259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45975.890240509259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45975.890240509259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45975.890240509259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45975.890240509259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45975.890240509259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45975.890240509259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45975.890240509259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45975.890240509259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45975.890240509259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45975.890240509259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45975.890240509259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45975.890240509259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45975.890240509259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45975.890240509259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45975.890240509259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45975.890240509259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45975.890240509259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45975.890240509259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45975.890240509259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45975.890240509259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45975.890240509259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45975.890240509259</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2025-11-14T18:24:35Z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