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39" documentId="120_S{2AC9BD13-BADA-5192-A53E-5A8FF88502F6}" xr6:coauthVersionLast="47" xr6:coauthVersionMax="47" xr10:uidLastSave="{6B202251-9B0B-4A4E-B78B-40D62E469160}"/>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9" l="1"/>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<sst xmlns="http://schemas.openxmlformats.org/spreadsheetml/2006/main" count="181593" uniqueCount="39211">
  <si>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</si>
  <si>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</si>
  <si>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</si>
  <si>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</si>
  <si>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</si>
  <si>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</si>
  <si>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</si>
  <si>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</si>
  <si>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</si>
  <si>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</si>
  <si>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</si>
  <si>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</si>
  <si>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</si>
  <si>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</si>
  <si>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</si>
  <si>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</si>
  <si>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</si>
  <si>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</si>
  <si>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</si>
  <si>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</si>
  <si>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</si>
  <si>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</si>
  <si>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</si>
  <si>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</si>
  <si>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</si>
  <si>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</si>
  <si>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</si>
  <si>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</si>
  <si>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</si>
  <si>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</si>
  <si>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</si>
  <si>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</si>
  <si>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</si>
  <si>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</si>
  <si>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</si>
  <si>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</si>
  <si>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</si>
  <si>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</si>
  <si>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</si>
  <si>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</si>
  <si>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</si>
  <si>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</si>
  <si>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</si>
  <si>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</si>
  <si>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</si>
  <si>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</si>
  <si>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</si>
  <si>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</si>
  <si>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</si>
  <si>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</si>
  <si>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</si>
  <si>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</si>
  <si>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</si>
  <si>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</si>
  <si>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</si>
  <si>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</si>
  <si>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</si>
  <si>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</si>
  <si>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</si>
  <si>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</si>
  <si>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</si>
  <si>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</si>
  <si>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</si>
  <si>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</si>
  <si>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</si>
  <si>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</si>
  <si>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</si>
  <si>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</si>
  <si>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</si>
  <si>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</si>
  <si>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</si>
  <si>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</si>
  <si>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</si>
  <si>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</si>
  <si>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</si>
  <si>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</si>
  <si>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</si>
  <si>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</si>
  <si>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</si>
  <si>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</si>
  <si>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</si>
  <si>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</si>
  <si>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</si>
  <si>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</si>
  <si>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</si>
  <si>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</si>
  <si>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</si>
  <si>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</si>
  <si>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</si>
  <si>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</si>
  <si>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</si>
  <si>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</si>
  <si>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</si>
  <si>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</si>
  <si>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</si>
  <si>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</si>
  <si>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</si>
  <si>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</si>
  <si>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</si>
  <si>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</si>
  <si>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</si>
  <si>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</si>
  <si>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</si>
  <si>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</si>
  <si>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</si>
  <si>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</si>
  <si>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</si>
  <si>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</si>
  <si>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</si>
  <si>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</si>
  <si>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</si>
  <si>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</si>
  <si>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</si>
  <si>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</si>
  <si>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</si>
  <si>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</si>
  <si>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</si>
  <si>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</si>
  <si>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</si>
  <si>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</si>
  <si>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</si>
  <si>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</si>
  <si>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</si>
  <si>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</si>
  <si>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</si>
  <si>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</si>
  <si>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</si>
  <si>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</si>
  <si>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</si>
  <si>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</si>
  <si>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</si>
  <si>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</si>
  <si>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</si>
  <si>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</si>
  <si>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</si>
  <si>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</si>
  <si>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</si>
  <si>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</si>
  <si>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</si>
  <si>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</si>
  <si>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</si>
  <si>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</si>
  <si>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</si>
  <si>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</si>
  <si>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</si>
  <si>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</si>
  <si>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</si>
  <si>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</si>
  <si>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</si>
  <si>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</si>
  <si>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</si>
  <si>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</si>
  <si>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</si>
  <si>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</si>
  <si>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</si>
  <si>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</si>
  <si>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</si>
  <si>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</si>
  <si>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</si>
  <si>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</si>
  <si>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</si>
  <si>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</si>
  <si>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</si>
  <si>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</si>
  <si>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</si>
  <si>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</si>
  <si>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</si>
  <si>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</si>
  <si>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</si>
  <si>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</si>
  <si>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</si>
  <si>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</si>
  <si>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</si>
  <si>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</si>
  <si>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</si>
  <si>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</si>
  <si>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</si>
  <si>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</si>
  <si>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</si>
  <si>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</si>
  <si>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</si>
  <si>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</si>
  <si>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</si>
  <si>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</si>
  <si>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</si>
  <si>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</si>
  <si>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</si>
  <si>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</si>
  <si>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</si>
  <si>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</si>
  <si>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</si>
  <si>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</si>
  <si>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</si>
  <si>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</si>
  <si>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</si>
  <si>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</si>
  <si>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</si>
  <si>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</si>
  <si>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</si>
  <si>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</si>
  <si>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</si>
  <si>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</si>
  <si>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</si>
  <si>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</si>
  <si>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</si>
  <si>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</si>
  <si>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</si>
  <si>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</si>
  <si>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</si>
  <si>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</si>
  <si>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</si>
  <si>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</si>
  <si>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</si>
  <si>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</si>
  <si>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</si>
  <si>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</si>
  <si>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</si>
  <si>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</si>
  <si>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</si>
  <si>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</si>
  <si>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</si>
  <si>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</si>
  <si>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</si>
  <si>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</si>
  <si>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</si>
  <si>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</si>
  <si>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</si>
  <si>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</si>
  <si>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</si>
  <si>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</si>
  <si>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</si>
  <si>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</si>
  <si>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</si>
  <si>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</si>
  <si>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</si>
  <si>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</si>
  <si>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</si>
  <si>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</si>
  <si>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</si>
  <si>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</si>
  <si>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</si>
  <si>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</si>
  <si>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</si>
  <si>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</si>
  <si>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</si>
  <si>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</si>
  <si>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</si>
  <si>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</si>
  <si>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</si>
  <si>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</si>
  <si>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</si>
  <si>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</si>
  <si>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</si>
  <si>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</si>
  <si>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</si>
  <si>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</si>
  <si>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</si>
  <si>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</si>
  <si>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</si>
  <si>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</si>
  <si>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</si>
  <si>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</si>
  <si>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</si>
  <si>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</si>
  <si>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</si>
  <si>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</si>
  <si>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</si>
  <si>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</si>
  <si>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</si>
  <si>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</si>
  <si>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</si>
  <si>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</si>
  <si>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</si>
  <si>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</si>
  <si>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</si>
  <si>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</si>
  <si>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</si>
  <si>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</si>
  <si>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</si>
  <si>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</si>
  <si>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</si>
  <si>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</si>
  <si>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</si>
  <si>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</si>
  <si>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</si>
  <si>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</si>
  <si>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</si>
  <si>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</si>
  <si>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</si>
  <si>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</si>
  <si>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</si>
  <si>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</si>
  <si>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</si>
  <si>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</si>
  <si>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</si>
  <si>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</si>
  <si>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</si>
  <si>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</si>
  <si>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</si>
  <si>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</si>
  <si>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</si>
  <si>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</si>
  <si>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</si>
  <si>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</si>
  <si>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</si>
  <si>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</si>
  <si>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</si>
  <si>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</si>
  <si>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</si>
  <si>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</si>
  <si>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</si>
  <si>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</si>
  <si>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</si>
  <si>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</si>
  <si>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</si>
  <si>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</si>
  <si>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</si>
  <si>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</si>
  <si>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</si>
  <si>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</si>
  <si>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</si>
  <si>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</si>
  <si>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</si>
  <si>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</si>
  <si>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</si>
  <si>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</si>
  <si>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</si>
  <si>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</si>
  <si>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</si>
  <si>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</si>
  <si>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</si>
  <si>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</si>
  <si>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</si>
  <si>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</si>
  <si>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</si>
  <si>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</si>
  <si>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</si>
  <si>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</si>
  <si>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</si>
  <si>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</si>
  <si>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</si>
  <si>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</si>
  <si>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</si>
  <si>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</si>
  <si>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</si>
  <si>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</si>
  <si>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</si>
  <si>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</si>
  <si>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</si>
  <si>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</si>
  <si>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</si>
  <si>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</si>
  <si>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</si>
  <si>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</si>
  <si>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</si>
  <si>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</si>
  <si>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</si>
  <si>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</si>
  <si>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</si>
  <si>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</si>
  <si>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</si>
  <si>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</si>
  <si>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</si>
  <si>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</si>
  <si>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</si>
  <si>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</si>
  <si>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</si>
  <si>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</si>
  <si>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</si>
  <si>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</si>
  <si>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</si>
  <si>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</si>
  <si>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</si>
  <si>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</si>
  <si>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</si>
  <si>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</si>
  <si>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</si>
  <si>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</si>
  <si>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</si>
  <si>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</si>
  <si>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</si>
  <si>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</si>
  <si>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</si>
  <si>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</si>
  <si>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</si>
  <si>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</si>
  <si>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</si>
  <si>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</si>
  <si>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</si>
  <si>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</si>
  <si>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</si>
  <si>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</si>
  <si>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</si>
  <si>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</si>
  <si>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</si>
  <si>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</si>
  <si>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</si>
  <si>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</si>
  <si>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</si>
  <si>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</si>
  <si>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</si>
  <si>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</si>
  <si>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</si>
  <si>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</si>
  <si>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</si>
  <si>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</si>
  <si>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</si>
  <si>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</si>
  <si>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</si>
  <si>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</si>
  <si>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</si>
  <si>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</si>
  <si>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</si>
  <si>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</si>
  <si>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</si>
  <si>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</si>
  <si>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</si>
  <si>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</si>
  <si>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</si>
  <si>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</si>
  <si>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</si>
  <si>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</si>
  <si>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</si>
  <si>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</si>
  <si>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</si>
  <si>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</si>
  <si>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</si>
  <si>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</si>
  <si>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</si>
  <si>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</si>
  <si>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</si>
  <si>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</si>
  <si>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</si>
  <si>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</si>
  <si>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</si>
  <si>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</si>
  <si>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</si>
  <si>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</si>
  <si>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</si>
  <si>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</si>
  <si>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</si>
  <si>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</si>
  <si>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</si>
  <si>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</si>
  <si>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</si>
  <si>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</si>
  <si>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</si>
  <si>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</si>
  <si>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</si>
  <si>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</si>
  <si>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</si>
  <si>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</si>
  <si>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</si>
  <si>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</si>
  <si>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</si>
  <si>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</si>
  <si>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</si>
  <si>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</si>
  <si>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</si>
  <si>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</si>
  <si>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</si>
  <si>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</si>
  <si>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</si>
  <si>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</si>
  <si>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</si>
  <si>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</si>
  <si>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</si>
  <si>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</si>
  <si>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</si>
  <si>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</si>
  <si>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</si>
  <si>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</si>
  <si>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</si>
  <si>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</si>
  <si>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</si>
  <si>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</si>
  <si>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</si>
  <si>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</si>
  <si>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</si>
  <si>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</si>
  <si>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</si>
  <si>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</si>
  <si>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</si>
  <si>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</si>
  <si>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</si>
  <si>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</si>
  <si>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</si>
  <si>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</si>
  <si>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</si>
  <si>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</si>
  <si>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</si>
  <si>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</si>
  <si>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</si>
  <si>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</si>
  <si>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</si>
  <si>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</si>
  <si>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</si>
  <si>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</si>
  <si>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</si>
  <si>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</si>
  <si>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</si>
  <si>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</si>
  <si>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</si>
  <si>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</si>
  <si>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</si>
  <si>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</si>
  <si>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</si>
  <si>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</si>
  <si>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</si>
  <si>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</si>
  <si>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</si>
  <si>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</si>
  <si>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</si>
  <si>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</si>
  <si>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</si>
  <si>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</si>
  <si>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</si>
  <si>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</si>
  <si>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</si>
  <si>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</si>
  <si>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</si>
  <si>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</si>
  <si>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</si>
  <si>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</si>
  <si>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</si>
  <si>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</si>
  <si>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</si>
  <si>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</si>
  <si>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</si>
  <si>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</si>
  <si>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</si>
  <si>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</si>
  <si>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</si>
  <si>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</si>
  <si>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</si>
  <si>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</si>
  <si>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</si>
  <si>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</si>
  <si>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</si>
  <si>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</si>
  <si>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</si>
  <si>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</si>
  <si>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</si>
  <si>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</si>
  <si>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</si>
  <si>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</si>
  <si>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</si>
  <si>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</si>
  <si>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</si>
  <si>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</si>
  <si>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</si>
  <si>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</si>
  <si>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</si>
  <si>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</si>
  <si>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</si>
  <si>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</si>
  <si>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</si>
  <si>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</si>
  <si>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</si>
  <si>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</si>
  <si>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</si>
  <si>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</si>
  <si>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</si>
  <si>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</si>
  <si>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</si>
  <si>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</si>
  <si>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</si>
  <si>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</si>
  <si>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</si>
  <si>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</si>
  <si>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</si>
  <si>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</si>
  <si>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</si>
  <si>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</si>
  <si>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</si>
  <si>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</si>
  <si>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</si>
  <si>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</si>
  <si>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</si>
  <si>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</si>
  <si>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</si>
  <si>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</si>
  <si>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</si>
  <si>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</si>
  <si>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</si>
  <si>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</si>
  <si>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</si>
  <si>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</si>
  <si>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</si>
  <si>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</si>
  <si>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</si>
  <si>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</si>
  <si>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</si>
  <si>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</si>
  <si>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</si>
  <si>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</si>
  <si>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</si>
  <si>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</si>
  <si>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</si>
  <si>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</si>
  <si>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</si>
  <si>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</si>
  <si>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</si>
  <si>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</si>
  <si>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</si>
  <si>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</si>
  <si>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</si>
  <si>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</si>
  <si>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</si>
  <si>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</si>
  <si>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</si>
  <si>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</si>
  <si>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</si>
  <si>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</si>
  <si>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</si>
  <si>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</si>
  <si>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</si>
  <si>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</si>
  <si>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</si>
  <si>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</si>
  <si>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</si>
  <si>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</si>
  <si>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</si>
  <si>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</si>
  <si>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</si>
  <si>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</si>
  <si>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</si>
  <si>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</si>
  <si>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</si>
  <si>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</si>
  <si>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</si>
  <si>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</si>
  <si>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</si>
  <si>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</si>
  <si>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</si>
  <si>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</si>
  <si>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</si>
  <si>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</si>
  <si>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</si>
  <si>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</si>
  <si>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</si>
  <si>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</si>
  <si>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</si>
  <si>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</si>
  <si>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</si>
  <si>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</si>
  <si>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</si>
  <si>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</si>
  <si>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</si>
  <si>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</si>
  <si>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</si>
  <si>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</si>
  <si>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</si>
  <si>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</si>
  <si>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</si>
  <si>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</si>
  <si>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</si>
  <si>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</si>
  <si>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</si>
  <si>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</si>
  <si>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</si>
  <si>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</si>
  <si>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</si>
  <si>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</si>
  <si>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</si>
  <si>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</si>
  <si>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</si>
  <si>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</si>
  <si>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</si>
  <si>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</si>
  <si>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</si>
  <si>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</si>
  <si>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</si>
  <si>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</si>
  <si>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</si>
  <si>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</si>
  <si>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</si>
  <si>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</si>
  <si>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</si>
  <si>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</si>
  <si>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</si>
  <si>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</si>
  <si>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</si>
  <si>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</si>
  <si>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</si>
  <si>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</si>
  <si>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</si>
  <si>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</si>
  <si>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</si>
  <si>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</si>
  <si>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</si>
  <si>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</si>
  <si>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</si>
  <si>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</si>
  <si>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</si>
  <si>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</si>
  <si>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</si>
  <si>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</si>
  <si>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</si>
  <si>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</si>
  <si>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</si>
  <si>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</si>
  <si>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</si>
  <si>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</si>
  <si>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</si>
  <si>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</si>
  <si>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</si>
  <si>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</si>
  <si>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</si>
  <si>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</si>
  <si>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</si>
  <si>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</si>
  <si>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</si>
  <si>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</si>
  <si>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</si>
  <si>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</si>
  <si>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</si>
  <si>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</si>
  <si>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</si>
  <si>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</si>
  <si>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</si>
  <si>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</si>
  <si>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</si>
  <si>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</si>
  <si>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</si>
  <si>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</si>
  <si>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</si>
  <si>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</si>
  <si>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</si>
  <si>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</si>
  <si>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</si>
  <si>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</si>
  <si>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</si>
  <si>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</si>
  <si>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</si>
  <si>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</si>
  <si>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</si>
  <si>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</si>
  <si>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</si>
  <si>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</si>
  <si>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</si>
  <si>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</si>
  <si>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</si>
  <si>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</si>
  <si>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</si>
  <si>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</si>
  <si>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</si>
  <si>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</si>
  <si>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</si>
  <si>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</si>
  <si>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</si>
  <si>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</si>
  <si>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</si>
  <si>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</si>
  <si>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</si>
  <si>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</si>
  <si>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</si>
  <si>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</si>
  <si>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</si>
  <si>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</si>
  <si>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</si>
  <si>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</si>
  <si>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</si>
  <si>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</si>
  <si>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</si>
  <si>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</si>
  <si>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</si>
  <si>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</si>
  <si>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</si>
  <si>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</si>
  <si>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</si>
  <si>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</si>
  <si>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</si>
  <si>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</si>
  <si>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</si>
  <si>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</si>
  <si>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</si>
  <si>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</si>
  <si>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</si>
  <si>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</si>
  <si>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</si>
  <si>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</si>
  <si>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</si>
  <si>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</si>
  <si>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</si>
  <si>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</si>
  <si>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</si>
  <si>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</si>
  <si>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</si>
  <si>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</si>
  <si>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</si>
  <si>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</si>
  <si>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</si>
  <si>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</si>
  <si>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</si>
  <si>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</si>
  <si>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</si>
  <si>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</si>
  <si>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</si>
  <si>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</si>
  <si>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</si>
  <si>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</si>
  <si>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</si>
  <si>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</si>
  <si>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</si>
  <si>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</si>
  <si>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</si>
  <si>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</si>
  <si>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</si>
  <si>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</si>
  <si>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</si>
  <si>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</si>
  <si>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</si>
  <si>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</si>
  <si>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</si>
  <si>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</si>
  <si>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</si>
  <si>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</si>
  <si>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</si>
  <si>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</si>
  <si>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</si>
  <si>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</si>
  <si>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</si>
  <si>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</si>
  <si>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</si>
  <si>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</si>
  <si>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</si>
  <si>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</si>
  <si>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</si>
  <si>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</si>
  <si>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</si>
  <si>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</si>
  <si>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</si>
  <si>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</si>
  <si>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</si>
  <si>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</si>
  <si>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</si>
  <si>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</si>
  <si>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</si>
  <si>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</si>
  <si>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</si>
  <si>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</si>
  <si>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</si>
  <si>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</si>
  <si>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</si>
  <si>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</si>
  <si>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</si>
  <si>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</si>
  <si>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</si>
  <si>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</si>
  <si>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</si>
  <si>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</si>
  <si>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</si>
  <si>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</si>
  <si>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</si>
  <si>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</si>
  <si>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</si>
  <si>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</si>
  <si>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</si>
  <si>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</si>
  <si>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</si>
  <si>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</si>
  <si>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</si>
  <si>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</si>
  <si>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</si>
  <si>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</si>
  <si>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</si>
  <si>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</si>
  <si>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</si>
  <si>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</si>
  <si>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</si>
  <si>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</si>
  <si>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</si>
  <si>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</si>
  <si>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</si>
  <si>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</si>
  <si>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</si>
  <si>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</si>
  <si>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</si>
  <si>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</si>
  <si>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</si>
  <si>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</si>
  <si>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</si>
  <si>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</si>
  <si>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</si>
  <si>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</si>
  <si>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</si>
  <si>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</si>
  <si>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</si>
  <si>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</si>
  <si>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</si>
  <si>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</si>
  <si>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</si>
  <si>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</si>
  <si>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</si>
  <si>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</si>
  <si>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</si>
  <si>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</si>
  <si>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</si>
  <si>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</si>
  <si>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</si>
  <si>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</si>
  <si>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</si>
  <si>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</si>
  <si>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</si>
  <si>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</si>
  <si>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</si>
  <si>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</si>
  <si>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</si>
  <si>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</si>
  <si>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</si>
  <si>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</si>
  <si>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</si>
  <si>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</si>
  <si>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</si>
  <si>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</si>
  <si>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</si>
  <si>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</si>
  <si>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</si>
  <si>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</si>
  <si>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</si>
  <si>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</si>
  <si>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</si>
  <si>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</si>
  <si>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</si>
  <si>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</si>
  <si>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</si>
  <si>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</si>
  <si>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</si>
  <si>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</si>
  <si>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</si>
  <si>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</si>
  <si>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</si>
  <si>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</si>
  <si>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</si>
  <si>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</si>
  <si>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</si>
  <si>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</si>
  <si>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</si>
  <si>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</si>
  <si>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</si>
  <si>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</si>
  <si>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</si>
  <si>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</si>
  <si>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</si>
  <si>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</si>
  <si>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</si>
  <si>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</si>
  <si>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</si>
  <si>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</si>
  <si>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</si>
  <si>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</si>
  <si>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</si>
  <si>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</si>
  <si>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</si>
  <si>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</si>
  <si>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</si>
  <si>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</si>
  <si>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</si>
  <si>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</si>
  <si>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</si>
  <si>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</si>
  <si>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</si>
  <si>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</si>
  <si>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</si>
  <si>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</si>
  <si>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</si>
  <si>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</si>
  <si>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</si>
  <si>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</si>
  <si>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</si>
  <si>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</si>
  <si>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</si>
  <si>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</si>
  <si>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</si>
  <si>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</si>
  <si>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</si>
  <si>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</si>
  <si>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</si>
  <si>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</si>
  <si>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</si>
  <si>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</si>
  <si>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</si>
  <si>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</si>
  <si>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</si>
  <si>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</si>
  <si>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</si>
  <si>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</si>
  <si>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</si>
  <si>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</si>
  <si>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</si>
  <si>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</si>
  <si>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</si>
  <si>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</si>
  <si>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</si>
  <si>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</si>
  <si>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</si>
  <si>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</si>
  <si>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</si>
  <si>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</si>
  <si>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</si>
  <si>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</si>
  <si>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</si>
  <si>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</si>
  <si>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</si>
  <si>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</si>
  <si>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</si>
  <si>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</si>
  <si>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</si>
  <si>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</si>
  <si>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</si>
  <si>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</si>
  <si>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</si>
  <si>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</si>
  <si>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</si>
  <si>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</si>
  <si>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</si>
  <si>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</si>
  <si>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</si>
  <si>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</si>
  <si>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</si>
  <si>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</si>
  <si>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</si>
  <si>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</si>
  <si>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</si>
  <si>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</si>
  <si>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</si>
  <si>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</si>
  <si>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</si>
  <si>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</si>
  <si>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</si>
  <si>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</si>
  <si>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</si>
  <si>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</si>
  <si>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</si>
  <si>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</si>
  <si>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</si>
  <si>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</si>
  <si>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</si>
  <si>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</si>
  <si>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</si>
  <si>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</si>
  <si>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</si>
  <si>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</si>
  <si>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</si>
  <si>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</si>
  <si>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</si>
  <si>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</si>
  <si>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</si>
  <si>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</si>
  <si>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</si>
  <si>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</si>
  <si>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</si>
  <si>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</si>
  <si>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</si>
  <si>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</si>
  <si>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</si>
  <si>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</si>
  <si>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</si>
  <si>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</si>
  <si>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</si>
  <si>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</si>
  <si>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</si>
  <si>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</si>
  <si>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</si>
  <si>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</si>
  <si>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</si>
  <si>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</si>
  <si>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</si>
  <si>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</si>
  <si>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</si>
  <si>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</si>
  <si>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</si>
  <si>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</si>
  <si>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</si>
  <si>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</si>
  <si>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</si>
  <si>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</si>
  <si>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</si>
  <si>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</si>
  <si>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</si>
  <si>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</si>
  <si>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</si>
  <si>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</si>
  <si>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</si>
  <si>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</si>
  <si>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</si>
  <si>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</si>
  <si>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</si>
  <si>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</si>
  <si>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</si>
  <si>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</si>
  <si>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</si>
  <si>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</si>
  <si>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</si>
  <si>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</si>
  <si>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</si>
  <si>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</si>
  <si>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</si>
  <si>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</si>
  <si>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</si>
  <si>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</si>
  <si>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</si>
  <si>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</si>
  <si>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</si>
  <si>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</si>
  <si>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</si>
  <si>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</si>
  <si>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</si>
  <si>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</si>
  <si>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</si>
  <si>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</si>
  <si>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</si>
  <si>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</si>
  <si>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</si>
  <si>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</si>
  <si>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</si>
  <si>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</si>
  <si>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</si>
  <si>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</si>
  <si>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</si>
  <si>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</si>
  <si>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</si>
  <si>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</si>
  <si>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</si>
  <si>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</si>
  <si>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</si>
  <si>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</si>
  <si>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</si>
  <si>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</si>
  <si>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</si>
  <si>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</si>
  <si>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</si>
  <si>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</si>
  <si>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</si>
  <si>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</si>
  <si>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</si>
  <si>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</si>
  <si>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</si>
  <si>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</si>
  <si>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</si>
  <si>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</si>
  <si>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</si>
  <si>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</si>
  <si>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</si>
  <si>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</si>
  <si>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</si>
  <si>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</si>
  <si>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</si>
  <si>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</si>
  <si>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</si>
  <si>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</si>
  <si>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</si>
  <si>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</si>
  <si>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</si>
  <si>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</si>
  <si>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</si>
  <si>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</si>
  <si>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</si>
  <si>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</si>
  <si>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</si>
  <si>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</si>
  <si>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</si>
  <si>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</si>
  <si>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</si>
  <si>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</si>
  <si>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</si>
  <si>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</si>
  <si>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</si>
  <si>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</si>
  <si>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</si>
  <si>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</si>
  <si>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</si>
  <si>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</si>
  <si>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</si>
  <si>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</si>
  <si>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</si>
  <si>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</si>
  <si>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</si>
  <si>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</si>
  <si>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</si>
  <si>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</si>
  <si>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</si>
  <si>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</si>
  <si>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</si>
  <si>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</si>
  <si>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</si>
  <si>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</si>
  <si>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</si>
  <si>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</si>
  <si>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</si>
  <si>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</si>
  <si>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</si>
  <si>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</si>
  <si>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</si>
  <si>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</si>
  <si>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</si>
  <si>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</si>
  <si>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</si>
  <si>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</si>
  <si>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</si>
  <si>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</si>
  <si>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</si>
  <si>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</si>
  <si>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</si>
  <si>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</si>
  <si>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</si>
  <si>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</si>
  <si>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</si>
  <si>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</si>
  <si>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</si>
  <si>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</si>
  <si>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</si>
  <si>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</si>
  <si>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</si>
  <si>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</si>
  <si>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</si>
  <si>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</si>
  <si>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</si>
  <si>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</si>
  <si>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</si>
  <si>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</si>
  <si>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</si>
  <si>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</si>
  <si>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</si>
  <si>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</si>
  <si>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</si>
  <si>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</si>
  <si>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</si>
  <si>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</si>
  <si>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</si>
  <si>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</si>
  <si>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</si>
  <si>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</si>
  <si>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</si>
  <si>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</si>
  <si>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</si>
  <si>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</si>
  <si>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</si>
  <si>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</si>
  <si>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</si>
  <si>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</si>
  <si>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</si>
  <si>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</si>
  <si>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</si>
  <si>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</si>
  <si>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</si>
  <si>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</si>
  <si>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</si>
  <si>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</si>
  <si>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</si>
  <si>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</si>
  <si>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</si>
  <si>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</si>
  <si>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</si>
  <si>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</si>
  <si>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</si>
  <si>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</si>
  <si>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</si>
  <si>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</si>
  <si>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</si>
  <si>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</si>
  <si>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</si>
  <si>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</si>
  <si>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</si>
  <si>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</si>
  <si>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</si>
  <si>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</si>
  <si>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</si>
  <si>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</si>
  <si>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</si>
  <si>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</si>
  <si>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</si>
  <si>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</si>
  <si>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</si>
  <si>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</si>
  <si>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</si>
  <si>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</si>
  <si>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</si>
  <si>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</si>
  <si>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</si>
  <si>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</si>
  <si>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</si>
  <si>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</si>
  <si>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</si>
  <si>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</si>
  <si>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</si>
  <si>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</si>
  <si>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</si>
  <si>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</si>
  <si>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</si>
  <si>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</si>
  <si>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</si>
  <si>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</si>
  <si>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</si>
  <si>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</si>
  <si>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</si>
  <si>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</si>
  <si>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</si>
  <si>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</si>
  <si>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</si>
  <si>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</si>
  <si>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</si>
  <si>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</si>
  <si>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</si>
  <si>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</si>
  <si>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</si>
  <si>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</si>
  <si>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</si>
  <si>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</si>
  <si>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</si>
  <si>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</si>
  <si>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</si>
  <si>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</si>
  <si>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</si>
  <si>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</si>
  <si>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</si>
  <si>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</si>
  <si>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</si>
  <si>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</si>
  <si>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</si>
  <si>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</si>
  <si>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</si>
  <si>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</si>
  <si>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</si>
  <si>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</si>
  <si>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</si>
  <si>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</si>
  <si>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</si>
  <si>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</si>
  <si>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</si>
  <si>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</si>
  <si>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</si>
  <si>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</si>
  <si>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</si>
  <si>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</si>
  <si>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</si>
  <si>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</si>
  <si>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</si>
  <si>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</si>
  <si>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</si>
  <si>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</si>
  <si>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</si>
  <si>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</si>
  <si>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</si>
  <si>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</si>
  <si>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</si>
  <si>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</si>
  <si>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</si>
  <si>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</si>
  <si>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</si>
  <si>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</si>
  <si>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</si>
  <si>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</si>
  <si>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</si>
  <si>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</si>
  <si>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</si>
  <si>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</si>
  <si>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</si>
  <si>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</si>
  <si>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</si>
  <si>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</si>
  <si>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</si>
  <si>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</si>
  <si>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</si>
  <si>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</si>
  <si>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</si>
  <si>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</si>
  <si>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</si>
  <si>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</si>
  <si>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</si>
  <si>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</si>
  <si>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</si>
  <si>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</si>
  <si>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</si>
  <si>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</si>
  <si>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</si>
  <si>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</si>
  <si>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</si>
  <si>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</si>
  <si>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</si>
  <si>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</si>
  <si>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</si>
  <si>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</si>
  <si>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</si>
  <si>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</si>
  <si>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</si>
  <si>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</si>
  <si>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</si>
  <si>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</si>
  <si>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</si>
  <si>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</si>
  <si>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</si>
  <si>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</si>
  <si>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</si>
  <si>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</si>
  <si>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</si>
  <si>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</si>
  <si>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</si>
  <si>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</si>
  <si>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</si>
  <si>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</si>
  <si>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</si>
  <si>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</si>
  <si>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</si>
  <si>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</si>
  <si>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</si>
  <si>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</si>
  <si>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</si>
  <si>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</si>
  <si>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</si>
  <si>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</si>
  <si>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</si>
  <si>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</si>
  <si>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</si>
  <si>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</si>
  <si>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</si>
  <si>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</si>
  <si>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</si>
  <si>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</si>
  <si>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</si>
  <si>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</si>
  <si>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</si>
  <si>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</si>
  <si>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</si>
  <si>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</si>
  <si>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</si>
  <si>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</si>
  <si>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</si>
  <si>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</si>
  <si>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</si>
  <si>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</si>
  <si>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</si>
  <si>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</si>
  <si>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</si>
  <si>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</si>
  <si>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</si>
  <si>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</si>
  <si>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</si>
  <si>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</si>
  <si>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</si>
  <si>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</si>
  <si>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</si>
  <si>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</si>
  <si>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</si>
  <si>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</si>
  <si>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</si>
  <si>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</si>
  <si>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</si>
  <si>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</si>
  <si>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</si>
  <si>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</si>
  <si>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</si>
  <si>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</si>
  <si>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</si>
  <si>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</si>
  <si>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</si>
  <si>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</si>
  <si>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</si>
  <si>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</si>
  <si>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</si>
  <si>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</si>
  <si>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</si>
  <si>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</si>
  <si>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</si>
  <si>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</si>
  <si>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</si>
  <si>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</si>
  <si>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</si>
  <si>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</si>
  <si>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</si>
  <si>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</si>
  <si>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</si>
  <si>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</si>
  <si>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</si>
  <si>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</si>
  <si>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</si>
  <si>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</si>
  <si>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</si>
  <si>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</si>
  <si>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</si>
  <si>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</si>
  <si>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</si>
  <si>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</si>
  <si>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</si>
  <si>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</si>
  <si>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</si>
  <si>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</si>
  <si>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</si>
  <si>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</si>
  <si>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</si>
  <si>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</si>
  <si>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</si>
  <si>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</si>
  <si>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</si>
  <si>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</si>
  <si>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</si>
  <si>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</si>
  <si>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</si>
  <si>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</si>
  <si>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</si>
  <si>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</si>
  <si>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</si>
  <si>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</si>
  <si>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</si>
  <si>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</si>
  <si>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</si>
  <si>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</si>
  <si>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</si>
  <si>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</si>
  <si>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</si>
  <si>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</si>
  <si>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</si>
  <si>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</si>
  <si>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</si>
  <si>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</si>
  <si>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</si>
  <si>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</si>
  <si>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</si>
  <si>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</si>
  <si>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</si>
  <si>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</si>
  <si>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</si>
  <si>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</si>
  <si>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</si>
  <si>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</si>
  <si>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</si>
  <si>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</si>
  <si>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</si>
  <si>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</si>
  <si>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</si>
  <si>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</si>
  <si>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</si>
  <si>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</si>
  <si>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</si>
  <si>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</si>
  <si>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</si>
  <si>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</si>
  <si>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</si>
  <si>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</si>
  <si>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</si>
  <si>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</si>
  <si>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</si>
  <si>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</si>
  <si>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</si>
  <si>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</si>
  <si>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</si>
  <si>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</si>
  <si>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</si>
  <si>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</si>
  <si>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</si>
  <si>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</si>
  <si>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</si>
  <si>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</si>
  <si>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</si>
  <si>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</si>
  <si>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</si>
  <si>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</si>
  <si>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</si>
  <si>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</si>
  <si>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</si>
  <si>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</si>
  <si>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</si>
  <si>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</si>
  <si>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</si>
  <si>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</si>
  <si>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</si>
  <si>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</si>
  <si>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</si>
  <si>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</si>
  <si>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</si>
  <si>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</si>
  <si>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</si>
  <si>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</si>
  <si>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</si>
  <si>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</si>
  <si>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</si>
  <si>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</si>
  <si>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</si>
  <si>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</si>
  <si>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</si>
  <si>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</si>
  <si>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</si>
  <si>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</si>
  <si>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</si>
  <si>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</si>
  <si>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</si>
  <si>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</si>
  <si>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</si>
  <si>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</si>
  <si>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</si>
  <si>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</si>
  <si>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</si>
  <si>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</si>
  <si>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</si>
  <si>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</si>
  <si>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</si>
  <si>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</si>
  <si>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</si>
  <si>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</si>
  <si>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</si>
  <si>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</si>
  <si>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</si>
  <si>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</si>
  <si>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</si>
  <si>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</si>
  <si>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</si>
  <si>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</si>
  <si>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</si>
  <si>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</si>
  <si>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</si>
  <si>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</si>
  <si>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</si>
  <si>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</si>
  <si>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</si>
  <si>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</si>
  <si>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</si>
  <si>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</si>
  <si>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</si>
  <si>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</si>
  <si>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</si>
  <si>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</si>
  <si>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</si>
  <si>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</si>
  <si>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</si>
  <si>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</si>
  <si>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</si>
  <si>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</si>
  <si>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</si>
  <si>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</si>
  <si>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</si>
  <si>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</si>
  <si>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</si>
  <si>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</si>
  <si>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</si>
  <si>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</si>
  <si>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</si>
  <si>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</si>
  <si>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</si>
  <si>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</si>
  <si>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</si>
  <si>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</si>
  <si>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</si>
  <si>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</si>
  <si>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</si>
  <si>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</si>
  <si>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</si>
  <si>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</si>
  <si>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</si>
  <si>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</si>
  <si>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</si>
  <si>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</si>
  <si>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</si>
  <si>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</si>
  <si>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</si>
  <si>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</si>
  <si>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</si>
  <si>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</si>
  <si>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</si>
  <si>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</si>
  <si>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</si>
  <si>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</si>
  <si>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</si>
  <si>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</si>
  <si>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</si>
  <si>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</si>
  <si>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</si>
  <si>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</si>
  <si>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</si>
  <si>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</si>
  <si>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</si>
  <si>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</si>
  <si>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</si>
  <si>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</si>
  <si>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</si>
  <si>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</si>
  <si>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</si>
  <si>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</si>
  <si>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</si>
  <si>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</si>
  <si>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</si>
  <si>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</si>
  <si>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</si>
  <si>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</si>
  <si>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</si>
  <si>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</si>
  <si>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</si>
  <si>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</si>
  <si>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</si>
  <si>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</si>
  <si>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</si>
  <si>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</si>
  <si>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</si>
  <si>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</si>
  <si>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</si>
  <si>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</si>
  <si>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</si>
  <si>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</si>
  <si>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</si>
  <si>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</si>
  <si>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</si>
  <si>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</si>
  <si>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</si>
  <si>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</si>
  <si>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</si>
  <si>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</si>
  <si>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</si>
  <si>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</si>
  <si>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</si>
  <si>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</si>
  <si>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</si>
  <si>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</si>
  <si>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</si>
  <si>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</si>
  <si>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</si>
  <si>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</si>
  <si>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</si>
  <si>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</si>
  <si>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</si>
  <si>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</si>
  <si>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</si>
  <si>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</si>
  <si>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</si>
  <si>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</si>
  <si>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</si>
  <si>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</si>
  <si>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</si>
  <si>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</si>
  <si>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</si>
  <si>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</si>
  <si>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</si>
  <si>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</si>
  <si>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</si>
  <si>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</si>
  <si>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</si>
  <si>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</si>
  <si>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</si>
  <si>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</si>
  <si>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</si>
  <si>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</si>
  <si>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</si>
  <si>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</si>
  <si>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</si>
  <si>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</si>
  <si>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</si>
  <si>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</si>
  <si>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</si>
  <si>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</si>
  <si>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</si>
  <si>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</si>
  <si>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</si>
  <si>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</si>
  <si>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</si>
  <si>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</si>
  <si>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</si>
  <si>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</si>
  <si>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</si>
  <si>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</si>
  <si>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</si>
  <si>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</si>
  <si>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</si>
  <si>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</si>
  <si>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</si>
  <si>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</si>
  <si>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</si>
  <si>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</si>
  <si>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</si>
  <si>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</si>
  <si>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</si>
  <si>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</si>
  <si>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</si>
  <si>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</si>
  <si>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</si>
  <si>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</si>
  <si>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</si>
  <si>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</si>
  <si>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</si>
  <si>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</si>
  <si>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</si>
  <si>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</si>
  <si>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</si>
  <si>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</si>
  <si>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</si>
  <si>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</si>
  <si>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</si>
  <si>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</si>
  <si>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</si>
  <si>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</si>
  <si>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</si>
  <si>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</si>
  <si>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</si>
  <si>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</si>
  <si>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</si>
  <si>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</si>
  <si>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</si>
  <si>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</si>
  <si>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</si>
  <si>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</si>
  <si>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</si>
  <si>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</si>
  <si>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</si>
  <si>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</si>
  <si>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</si>
  <si>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</si>
  <si>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</si>
  <si>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</si>
  <si>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</si>
  <si>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</si>
  <si>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</si>
  <si>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</si>
  <si>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</si>
  <si>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</si>
  <si>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</si>
  <si>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</si>
  <si>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</si>
  <si>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</si>
  <si>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</si>
  <si>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</si>
  <si>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</si>
  <si>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</si>
  <si>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</si>
  <si>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</si>
  <si>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</si>
  <si>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</si>
  <si>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</si>
  <si>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</si>
  <si>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</si>
  <si>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</si>
  <si>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</si>
  <si>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</si>
  <si>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</si>
  <si>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</si>
  <si>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</si>
  <si>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</si>
  <si>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</si>
  <si>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</si>
  <si>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</si>
  <si>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</si>
  <si>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</si>
  <si>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</si>
  <si>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</si>
  <si>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</si>
  <si>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</si>
  <si>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</si>
  <si>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</si>
  <si>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</si>
  <si>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</si>
  <si>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</si>
  <si>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</si>
  <si>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</si>
  <si>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</si>
  <si>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</si>
  <si>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</si>
  <si>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</si>
  <si>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</si>
  <si>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</si>
  <si>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</si>
  <si>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</si>
  <si>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</si>
  <si>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</si>
  <si>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</si>
  <si>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</si>
  <si>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</si>
  <si>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</si>
  <si>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</si>
  <si>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</si>
  <si>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</si>
  <si>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</si>
  <si>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</si>
  <si>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</si>
  <si>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</si>
  <si>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</si>
  <si>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</si>
  <si>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</si>
  <si>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</si>
  <si>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</si>
  <si>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</si>
  <si>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</si>
  <si>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</si>
  <si>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</si>
  <si>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</si>
  <si>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</si>
  <si>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</si>
  <si>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</si>
  <si>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</si>
  <si>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</si>
  <si>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</si>
  <si>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</si>
  <si>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</si>
  <si>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</si>
  <si>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</si>
  <si>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</si>
  <si>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</si>
  <si>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</si>
  <si>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</si>
  <si>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</si>
  <si>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</si>
  <si>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</si>
  <si>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</si>
  <si>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</si>
  <si>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</si>
  <si>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</si>
  <si>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</si>
  <si>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</si>
  <si>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</si>
  <si>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</si>
  <si>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</si>
  <si>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</si>
  <si>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</si>
  <si>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</si>
  <si>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</si>
  <si>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</si>
  <si>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</si>
  <si>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</si>
  <si>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</si>
  <si>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</si>
  <si>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</si>
  <si>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</si>
  <si>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</si>
  <si>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</si>
  <si>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</si>
  <si>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</si>
  <si>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</si>
  <si>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</si>
  <si>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</si>
  <si>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</si>
  <si>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</si>
  <si>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</si>
  <si>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</si>
  <si>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</si>
  <si>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</si>
  <si>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</si>
  <si>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</si>
  <si>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</si>
  <si>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</si>
  <si>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</si>
  <si>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</si>
  <si>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</si>
  <si>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</si>
  <si>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</si>
  <si>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</si>
  <si>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</si>
  <si>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</si>
  <si>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</si>
  <si>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</si>
  <si>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</si>
  <si>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</si>
  <si>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</si>
  <si>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</si>
  <si>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</si>
  <si>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</si>
  <si>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</si>
  <si>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</si>
  <si>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</si>
  <si>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</si>
  <si>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</si>
  <si>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</si>
  <si>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</si>
  <si>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</si>
  <si>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</si>
  <si>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</si>
  <si>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</si>
  <si>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</si>
  <si>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</si>
  <si>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</si>
  <si>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</si>
  <si>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</si>
  <si>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</si>
  <si>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</si>
  <si>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</si>
  <si>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</si>
  <si>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</si>
  <si>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</si>
  <si>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</si>
  <si>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</si>
  <si>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</si>
  <si>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</si>
  <si>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</si>
  <si>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</si>
  <si>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</si>
  <si>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</si>
  <si>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</si>
  <si>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</si>
  <si>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</si>
  <si>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</si>
  <si>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</si>
  <si>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</si>
  <si>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</si>
  <si>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</si>
  <si>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</si>
  <si>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</si>
  <si>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</si>
  <si>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</si>
  <si>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</si>
  <si>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</si>
  <si>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</si>
  <si>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</si>
  <si>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</si>
  <si>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</si>
  <si>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</si>
  <si>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</si>
  <si>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</si>
  <si>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</si>
  <si>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</si>
  <si>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</si>
  <si>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</si>
  <si>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</si>
  <si>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</si>
  <si>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</si>
  <si>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</si>
  <si>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</si>
  <si>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</si>
  <si>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</si>
  <si>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</si>
  <si>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</si>
  <si>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</si>
  <si>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</si>
  <si>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</si>
  <si>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</si>
  <si>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</si>
  <si>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</si>
  <si>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</si>
  <si>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</si>
  <si>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</si>
  <si>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</si>
  <si>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</si>
  <si>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</si>
  <si>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</si>
  <si>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</si>
  <si>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</si>
  <si>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</si>
  <si>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</si>
  <si>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</si>
  <si>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</si>
  <si>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</si>
  <si>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</si>
  <si>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</si>
  <si>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</si>
  <si>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</si>
  <si>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</si>
  <si>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</si>
  <si>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</si>
  <si>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</si>
  <si>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</si>
  <si>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</si>
  <si>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</si>
  <si>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</si>
  <si>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</si>
  <si>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</si>
  <si>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</si>
  <si>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</si>
  <si>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</si>
  <si>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</si>
  <si>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</si>
  <si>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</si>
  <si>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</si>
  <si>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</si>
  <si>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</si>
  <si>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</si>
  <si>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</si>
  <si>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</si>
  <si>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</si>
  <si>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</si>
  <si>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</si>
  <si>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</si>
  <si>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</si>
  <si>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</si>
  <si>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</si>
  <si>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</si>
  <si>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</si>
  <si>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</si>
  <si>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</si>
  <si>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</si>
  <si>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</si>
  <si>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</si>
  <si>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</si>
  <si>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</si>
  <si>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</si>
  <si>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</si>
  <si>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</si>
  <si>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</si>
  <si>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</si>
  <si>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</si>
  <si>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</si>
  <si>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</si>
  <si>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</si>
  <si>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</si>
  <si>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</si>
  <si>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</si>
  <si>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</si>
  <si>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</si>
  <si>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</si>
  <si>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</si>
  <si>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</si>
  <si>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</si>
  <si>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</si>
  <si>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</si>
  <si>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</si>
  <si>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</si>
  <si>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</si>
  <si>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</si>
  <si>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</si>
  <si>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</si>
  <si>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</si>
  <si>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</si>
  <si>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</si>
  <si>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</si>
  <si>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</si>
  <si>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</si>
  <si>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</si>
  <si>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</si>
  <si>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</si>
  <si>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</si>
  <si>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</si>
  <si>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</si>
  <si>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</si>
  <si>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</si>
  <si>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</si>
  <si>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</si>
  <si>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</si>
  <si>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</si>
  <si>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</si>
  <si>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</si>
  <si>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</si>
  <si>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</si>
  <si>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</si>
  <si>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</si>
  <si>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</si>
  <si>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</si>
  <si>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</si>
  <si>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</si>
  <si>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</si>
  <si>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</si>
  <si>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</si>
  <si>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</si>
  <si>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</si>
  <si>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</si>
  <si>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</si>
  <si>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</si>
  <si>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</si>
  <si>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</si>
  <si>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</si>
  <si>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</si>
  <si>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</si>
  <si>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</si>
  <si>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</si>
  <si>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</si>
  <si>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</si>
  <si>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</si>
  <si>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</si>
  <si>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</si>
  <si>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</si>
  <si>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</si>
  <si>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</si>
  <si>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</si>
  <si>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</si>
  <si>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</si>
  <si>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</si>
  <si>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</si>
  <si>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</si>
  <si>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</si>
  <si>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</si>
  <si>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</si>
  <si>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</si>
  <si>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</si>
  <si>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</si>
  <si>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</si>
  <si>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</si>
  <si>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</si>
  <si>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</si>
  <si>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</si>
  <si>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</si>
  <si>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</si>
  <si>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</si>
  <si>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</si>
  <si>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</si>
  <si>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</si>
  <si>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</si>
  <si>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</si>
  <si>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</si>
  <si>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</si>
  <si>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</si>
  <si>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</si>
  <si>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</si>
  <si>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</si>
  <si>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</si>
  <si>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</si>
  <si>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</si>
  <si>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</si>
  <si>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</si>
  <si>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</si>
  <si>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</si>
  <si>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</si>
  <si>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</si>
  <si>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</si>
  <si>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</si>
  <si>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</si>
  <si>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</si>
  <si>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</si>
  <si>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</si>
  <si>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</si>
  <si>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</si>
  <si>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</si>
  <si>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</si>
  <si>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</si>
  <si>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</si>
  <si>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</si>
  <si>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</si>
  <si>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</si>
  <si>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</si>
  <si>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</si>
  <si>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</si>
  <si>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</si>
  <si>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</si>
  <si>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</si>
  <si>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</si>
  <si>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</si>
  <si>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</si>
  <si>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</si>
  <si>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</si>
  <si>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</si>
  <si>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</si>
  <si>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</si>
  <si>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</si>
  <si>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</si>
  <si>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</si>
  <si>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</si>
  <si>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</si>
  <si>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</si>
  <si>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</si>
  <si>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</si>
  <si>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</si>
  <si>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</si>
  <si>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</si>
  <si>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</si>
  <si>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</si>
  <si>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</si>
  <si>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</si>
  <si>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</si>
  <si>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</si>
  <si>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</si>
  <si>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</si>
  <si>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</si>
  <si>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</si>
  <si>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</si>
  <si>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</si>
  <si>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</si>
  <si>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</si>
  <si>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</si>
  <si>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</si>
  <si>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</si>
  <si>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</si>
  <si>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</si>
  <si>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</si>
  <si>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</si>
  <si>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</si>
  <si>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</si>
  <si>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</si>
  <si>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</si>
  <si>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</si>
  <si>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</si>
  <si>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</si>
  <si>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</si>
  <si>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</si>
  <si>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</si>
  <si>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</si>
  <si>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</si>
  <si>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</si>
  <si>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</si>
  <si>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</si>
  <si>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</si>
  <si>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</si>
  <si>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</si>
  <si>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</si>
  <si>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</si>
  <si>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</si>
  <si>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</si>
  <si>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</si>
  <si>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</si>
  <si>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</si>
  <si>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</si>
  <si>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</si>
  <si>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</si>
  <si>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</si>
  <si>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</si>
  <si>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</si>
  <si>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</si>
  <si>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</si>
  <si>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</si>
  <si>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</si>
  <si>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</si>
  <si>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</si>
  <si>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</si>
  <si>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</si>
  <si>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</si>
  <si>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</si>
  <si>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</si>
  <si>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</si>
  <si>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</si>
  <si>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</si>
  <si>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</si>
  <si>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</si>
  <si>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</si>
  <si>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</si>
  <si>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</si>
  <si>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</si>
  <si>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</si>
  <si>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</si>
  <si>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</si>
  <si>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</si>
  <si>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</si>
  <si>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</si>
  <si>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</si>
  <si>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</si>
  <si>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</si>
  <si>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</si>
  <si>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</si>
  <si>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</si>
  <si>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</si>
  <si>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</si>
  <si>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</si>
  <si>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</si>
  <si>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</si>
  <si>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</si>
  <si>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</si>
  <si>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</si>
  <si>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</si>
  <si>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</si>
  <si>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</si>
  <si>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</si>
  <si>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</si>
  <si>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</si>
  <si>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</si>
  <si>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</si>
  <si>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</si>
  <si>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</si>
  <si>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</si>
  <si>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</si>
  <si>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</si>
  <si>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</si>
  <si>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</si>
  <si>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</si>
  <si>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</si>
  <si>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</si>
  <si>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</si>
  <si>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</si>
  <si>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</si>
  <si>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</si>
  <si>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</si>
  <si>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</si>
  <si>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</si>
  <si>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</si>
  <si>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</si>
  <si>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</si>
  <si>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</si>
  <si>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</si>
  <si>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</si>
  <si>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</si>
  <si>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</si>
  <si>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</si>
  <si>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</si>
  <si>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</si>
  <si>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</si>
  <si>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</si>
  <si>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</si>
  <si>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</si>
  <si>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</si>
  <si>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</si>
  <si>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</si>
  <si>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</si>
  <si>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</si>
  <si>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</si>
  <si>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</si>
  <si>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</si>
  <si>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</si>
  <si>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</si>
  <si>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</si>
  <si>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</si>
  <si>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</si>
  <si>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</si>
  <si>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</si>
  <si>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</si>
  <si>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</si>
  <si>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</si>
  <si>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</si>
  <si>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</si>
  <si>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</si>
  <si>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</si>
  <si>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</si>
  <si>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</si>
  <si>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</si>
  <si>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</si>
  <si>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</si>
  <si>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</si>
  <si>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</si>
  <si>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</si>
  <si>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</si>
  <si>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</si>
  <si>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</si>
  <si>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</si>
  <si>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</si>
  <si>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</si>
  <si>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</si>
  <si>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</si>
  <si>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</si>
  <si>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</si>
  <si>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</si>
  <si>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</si>
  <si>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</si>
  <si>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</si>
  <si>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</si>
  <si>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</si>
  <si>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</si>
  <si>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</si>
  <si>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</si>
  <si>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</si>
  <si>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</si>
  <si>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</si>
  <si>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</si>
  <si>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</si>
  <si>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</si>
  <si>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</si>
  <si>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</si>
  <si>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</si>
  <si>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</si>
  <si>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</si>
  <si>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</si>
  <si>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</si>
  <si>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</si>
  <si>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</si>
  <si>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</si>
  <si>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</si>
  <si>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</si>
  <si>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</si>
  <si>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</si>
  <si>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</si>
  <si>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</si>
  <si>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</si>
  <si>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</si>
  <si>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</si>
  <si>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</si>
  <si>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</si>
  <si>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</si>
  <si>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</si>
  <si>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</si>
  <si>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</si>
  <si>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</si>
  <si>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</si>
  <si>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</si>
  <si>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</si>
  <si>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</si>
  <si>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</si>
  <si>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</si>
  <si>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</si>
  <si>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</si>
  <si>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</si>
  <si>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</si>
  <si>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</si>
  <si>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</si>
  <si>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</si>
  <si>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</si>
  <si>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</si>
  <si>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</si>
  <si>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</si>
  <si>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</si>
  <si>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</si>
  <si>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</si>
  <si>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</si>
  <si>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</si>
  <si>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</si>
  <si>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</si>
  <si>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</si>
  <si>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</si>
  <si>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</si>
  <si>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</si>
  <si>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</si>
  <si>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</si>
  <si>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</si>
  <si>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</si>
  <si>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</si>
  <si>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</si>
  <si>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</si>
  <si>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</si>
  <si>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</si>
  <si>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</si>
  <si>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</si>
  <si>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</si>
  <si>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</si>
  <si>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</si>
  <si>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</si>
  <si>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</si>
  <si>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</si>
  <si>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</si>
  <si>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</si>
  <si>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</si>
  <si>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</si>
  <si>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</si>
  <si>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</si>
  <si>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</si>
  <si>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</si>
  <si>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</si>
  <si>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</si>
  <si>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</si>
  <si>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</si>
  <si>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</si>
  <si>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</si>
  <si>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</si>
  <si>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</si>
  <si>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</si>
  <si>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</si>
  <si>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</si>
  <si>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</si>
  <si>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</si>
  <si>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</si>
  <si>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</si>
  <si>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</si>
  <si>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</si>
  <si>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</si>
  <si>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</si>
  <si>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</si>
  <si>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</si>
  <si>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</si>
  <si>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</si>
  <si>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</si>
  <si>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</si>
  <si>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</si>
  <si>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</si>
  <si>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</si>
  <si>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</si>
  <si>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</si>
  <si>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</si>
  <si>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</si>
  <si>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</si>
  <si>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</si>
  <si>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</si>
  <si>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</si>
  <si>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</si>
  <si>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</si>
  <si>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</si>
  <si>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</si>
  <si>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</si>
  <si>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</si>
  <si>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</si>
  <si>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</si>
  <si>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</si>
  <si>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</si>
  <si>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</si>
  <si>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</si>
  <si>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</si>
  <si>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</si>
  <si>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</si>
  <si>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</si>
  <si>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</si>
  <si>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</si>
  <si>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</si>
  <si>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</si>
  <si>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</si>
  <si>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</si>
  <si>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</si>
  <si>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</si>
  <si>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</si>
  <si>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</si>
  <si>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</si>
  <si>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</si>
  <si>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</si>
  <si>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</si>
  <si>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</si>
  <si>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</si>
  <si>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</si>
  <si>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</si>
  <si>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</si>
  <si>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</si>
  <si>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</si>
  <si>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</si>
  <si>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</si>
  <si>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</si>
  <si>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</si>
  <si>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</si>
  <si>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</si>
  <si>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</si>
  <si>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</si>
  <si>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</si>
  <si>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</si>
  <si>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</si>
  <si>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</si>
  <si>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</si>
  <si>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</si>
  <si>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</si>
  <si>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</si>
  <si>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</si>
  <si>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</si>
  <si>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</si>
  <si>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</si>
  <si>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</si>
  <si>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</si>
  <si>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</si>
  <si>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</si>
  <si>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</si>
  <si>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</si>
  <si>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</si>
  <si>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</si>
  <si>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</si>
  <si>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</si>
  <si>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</si>
  <si>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</si>
  <si>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</si>
  <si>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</si>
  <si>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</si>
  <si>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</si>
  <si>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</si>
  <si>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</si>
  <si>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</si>
  <si>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</si>
  <si>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</si>
  <si>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</si>
  <si>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</si>
  <si>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</si>
  <si>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</si>
  <si>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</si>
  <si>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</si>
  <si>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</si>
  <si>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</si>
  <si>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</si>
  <si>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</si>
  <si>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</si>
  <si>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</si>
  <si>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</si>
  <si>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</si>
  <si>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</si>
  <si>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</si>
  <si>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</si>
  <si>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</si>
  <si>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</si>
  <si>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</si>
  <si>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</si>
  <si>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</si>
  <si>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</si>
  <si>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</si>
  <si>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</si>
  <si>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</si>
  <si>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</si>
  <si>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</si>
  <si>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</si>
  <si>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</si>
  <si>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</si>
  <si>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</si>
  <si>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</si>
  <si>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</si>
  <si>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</si>
  <si>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</si>
  <si>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</si>
  <si>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</si>
  <si>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</si>
  <si>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</si>
  <si>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</si>
  <si>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</si>
  <si>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</si>
  <si>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</si>
  <si>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</si>
  <si>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</si>
  <si>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</si>
  <si>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</si>
  <si>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</si>
  <si>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</si>
  <si>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</si>
  <si>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</si>
  <si>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</si>
  <si>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</si>
  <si>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</si>
  <si>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</si>
  <si>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</si>
  <si>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</si>
  <si>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</si>
  <si>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</si>
  <si>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</si>
  <si>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</si>
  <si>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</si>
  <si>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</si>
  <si>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</si>
  <si>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</si>
  <si>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</si>
  <si>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</si>
  <si>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</si>
  <si>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</si>
  <si>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</si>
  <si>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</si>
  <si>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</si>
  <si>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</si>
  <si>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</si>
  <si>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</si>
  <si>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</si>
  <si>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</si>
  <si>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</si>
  <si>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</si>
  <si>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</si>
  <si>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</si>
  <si>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</si>
  <si>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</si>
  <si>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</si>
  <si>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</si>
  <si>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</si>
  <si>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</si>
  <si>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</si>
  <si>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</si>
  <si>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</si>
  <si>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</si>
  <si>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</si>
  <si>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</si>
  <si>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</si>
  <si>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</si>
  <si>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</si>
  <si>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</si>
  <si>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</si>
  <si>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</si>
  <si>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</si>
  <si>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</si>
  <si>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</si>
  <si>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</si>
  <si>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</si>
  <si>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</si>
  <si>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</si>
  <si>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</si>
  <si>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</si>
  <si>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</si>
  <si>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</si>
  <si>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</si>
  <si>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</si>
  <si>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</si>
  <si>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</si>
  <si>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</si>
  <si>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</si>
  <si>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</si>
  <si>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</si>
  <si>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</si>
  <si>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</si>
  <si>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</si>
  <si>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</si>
  <si>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</si>
  <si>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</si>
  <si>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</si>
  <si>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</si>
  <si>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</si>
  <si>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</si>
  <si>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</si>
  <si>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</si>
  <si>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</si>
  <si>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</si>
  <si>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</si>
  <si>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</si>
  <si>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</si>
  <si>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</si>
  <si>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</si>
  <si>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</si>
  <si>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</si>
  <si>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</si>
  <si>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</si>
  <si>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</si>
  <si>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</si>
  <si>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</si>
  <si>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</si>
  <si>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</si>
  <si>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</si>
  <si>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</si>
  <si>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</si>
  <si>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</si>
  <si>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</si>
  <si>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</si>
  <si>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</si>
  <si>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</si>
  <si>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</si>
  <si>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</si>
  <si>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</si>
  <si>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</si>
  <si>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</si>
  <si>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</si>
  <si>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</si>
  <si>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</si>
  <si>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</si>
  <si>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</si>
  <si>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</si>
  <si>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</si>
  <si>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</si>
  <si>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</si>
  <si>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</si>
  <si>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</si>
  <si>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</si>
  <si>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</si>
  <si>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</si>
  <si>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</si>
  <si>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</si>
  <si>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</si>
  <si>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</si>
  <si>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</si>
  <si>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</si>
  <si>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</si>
  <si>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</si>
  <si>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</si>
  <si>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</si>
  <si>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</si>
  <si>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</si>
  <si>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</si>
  <si>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</si>
  <si>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</si>
  <si>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</si>
  <si>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</si>
  <si>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</si>
  <si>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</si>
  <si>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</si>
  <si>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</si>
  <si>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</si>
  <si>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</si>
  <si>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</si>
  <si>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</si>
  <si>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</si>
  <si>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</si>
  <si>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</si>
  <si>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</si>
  <si>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</si>
  <si>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</si>
  <si>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</si>
  <si>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</si>
  <si>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</si>
  <si>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</si>
  <si>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</si>
  <si>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</si>
  <si>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</si>
  <si>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</si>
  <si>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</si>
  <si>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</si>
  <si>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</si>
  <si>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</si>
  <si>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</si>
  <si>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</si>
  <si>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</si>
  <si>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</si>
  <si>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</si>
  <si>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</si>
  <si>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</si>
  <si>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</si>
  <si>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</si>
  <si>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</si>
  <si>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</si>
  <si>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</si>
  <si>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</si>
  <si>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</si>
  <si>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</si>
  <si>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</si>
  <si>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</si>
  <si>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</si>
  <si>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</si>
  <si>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</si>
  <si>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</si>
  <si>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</si>
  <si>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</si>
  <si>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</si>
  <si>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</si>
  <si>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</si>
  <si>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</si>
  <si>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</si>
  <si>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</si>
  <si>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</si>
  <si>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</si>
  <si>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</si>
  <si>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</si>
  <si>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</si>
  <si>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</si>
  <si>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</si>
  <si>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</si>
  <si>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</si>
  <si>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</si>
  <si>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</si>
  <si>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</si>
  <si>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</si>
  <si>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</si>
  <si>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</si>
  <si>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</si>
  <si>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</si>
  <si>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</si>
  <si>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</si>
  <si>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</si>
  <si>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</si>
  <si>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</si>
  <si>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</si>
  <si>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</si>
  <si>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</si>
  <si>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</si>
  <si>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</si>
  <si>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</si>
  <si>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</si>
  <si>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</si>
  <si>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</si>
  <si>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</si>
  <si>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</si>
  <si>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</si>
  <si>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</si>
  <si>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</si>
  <si>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</si>
  <si>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</si>
  <si>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</si>
  <si>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</si>
  <si>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</si>
  <si>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</si>
  <si>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</si>
  <si>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</si>
  <si>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</si>
  <si>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</si>
  <si>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</si>
  <si>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</si>
  <si>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</si>
  <si>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</si>
  <si>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</si>
  <si>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</si>
  <si>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</si>
  <si>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</si>
  <si>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</si>
  <si>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</si>
  <si>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</si>
  <si>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</si>
  <si>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</si>
  <si>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</si>
  <si>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</si>
  <si>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</si>
  <si>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</si>
  <si>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</si>
  <si>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</si>
  <si>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</si>
  <si>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</si>
  <si>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</si>
  <si>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</si>
  <si>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</si>
  <si>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</si>
  <si>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</si>
  <si>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</si>
  <si>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</si>
  <si>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</si>
  <si>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</si>
  <si>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</si>
  <si>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</si>
  <si>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</si>
  <si>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</si>
  <si>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</si>
  <si>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</si>
  <si>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</si>
  <si>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</si>
  <si>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</si>
  <si>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</si>
  <si>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</si>
  <si>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</si>
  <si>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</si>
  <si>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</si>
  <si>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</si>
  <si>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</si>
  <si>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</si>
  <si>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</si>
  <si>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</si>
  <si>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</si>
  <si>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</si>
  <si>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</si>
  <si>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</si>
  <si>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</si>
  <si>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</si>
  <si>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</si>
  <si>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</si>
  <si>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</si>
  <si>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</si>
  <si>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</si>
  <si>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</si>
  <si>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</si>
  <si>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</si>
  <si>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</si>
  <si>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</si>
  <si>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</si>
  <si>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</si>
  <si>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</si>
  <si>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</si>
  <si>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</si>
  <si>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</si>
  <si>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</si>
  <si>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</si>
  <si>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</si>
  <si>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</si>
  <si>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</si>
  <si>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</si>
  <si>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</si>
  <si>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</si>
  <si>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</si>
  <si>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</si>
  <si>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</si>
  <si>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</si>
  <si>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</si>
  <si>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</si>
  <si>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</si>
  <si>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</si>
  <si>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</si>
  <si>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</si>
  <si>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</si>
  <si>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</si>
  <si>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</si>
  <si>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</si>
  <si>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</si>
  <si>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</si>
  <si>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</si>
  <si>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</si>
  <si>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</si>
  <si>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</si>
  <si>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</si>
  <si>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</si>
  <si>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</si>
  <si>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</si>
  <si>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</si>
  <si>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</si>
  <si>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</si>
  <si>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</si>
  <si>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</si>
  <si>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</si>
  <si>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</si>
  <si>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</si>
  <si>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</si>
  <si>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</si>
  <si>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</si>
  <si>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</si>
  <si>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</si>
  <si>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</si>
  <si>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</si>
  <si>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</si>
  <si>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</si>
  <si>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</si>
  <si>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</si>
  <si>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</si>
  <si>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</si>
  <si>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</si>
  <si>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</si>
  <si>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</si>
  <si>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</si>
  <si>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</si>
  <si>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</si>
  <si>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</si>
  <si>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</si>
  <si>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</si>
  <si>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</si>
  <si>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</si>
  <si>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</si>
  <si>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</si>
  <si>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</si>
  <si>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</si>
  <si>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</si>
  <si>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</si>
  <si>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</si>
  <si>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</si>
  <si>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</si>
  <si>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</si>
  <si>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</si>
  <si>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</si>
  <si>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</si>
  <si>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</si>
  <si>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</si>
  <si>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</si>
  <si>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</si>
  <si>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</si>
  <si>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</si>
  <si>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</si>
  <si>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</si>
  <si>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</si>
  <si>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</si>
  <si>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</si>
  <si>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</si>
  <si>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</si>
  <si>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</si>
  <si>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</si>
  <si>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</si>
  <si>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</si>
  <si>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</si>
  <si>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</si>
  <si>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</si>
  <si>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</si>
  <si>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</si>
  <si>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</si>
  <si>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</si>
  <si>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</si>
  <si>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</si>
  <si>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</si>
  <si>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</si>
  <si>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</si>
  <si>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</si>
  <si>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</si>
  <si>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</si>
  <si>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</si>
  <si>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</si>
  <si>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</si>
  <si>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</si>
  <si>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</si>
  <si>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</si>
  <si>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</si>
  <si>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</si>
  <si>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</si>
  <si>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</si>
  <si>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</si>
  <si>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</si>
  <si>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</si>
  <si>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</si>
  <si>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</si>
  <si>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</si>
  <si>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</si>
  <si>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</si>
  <si>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</si>
  <si>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</si>
  <si>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</si>
  <si>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</si>
  <si>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</si>
  <si>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</si>
  <si>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</si>
  <si>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</si>
  <si>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</si>
  <si>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</si>
  <si>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</si>
  <si>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</si>
  <si>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</si>
  <si>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</si>
  <si>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</si>
  <si>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</si>
  <si>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</si>
  <si>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</si>
  <si>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</si>
  <si>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</si>
  <si>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</si>
  <si>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</si>
  <si>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</si>
  <si>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</si>
  <si>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</si>
  <si>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</si>
  <si>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</si>
  <si>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</si>
  <si>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</si>
  <si>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</si>
  <si>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</si>
  <si>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</si>
  <si>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</si>
  <si>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</si>
  <si>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</si>
  <si>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</si>
  <si>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</si>
  <si>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</si>
  <si>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</si>
  <si>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</si>
  <si>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</si>
  <si>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</si>
  <si>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</si>
  <si>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</si>
  <si>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</si>
  <si>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</si>
  <si>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</si>
  <si>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</si>
  <si>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</si>
  <si>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</si>
  <si>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</si>
  <si>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</si>
  <si>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</si>
  <si>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</si>
  <si>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</si>
  <si>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</si>
  <si>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</si>
  <si>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</si>
  <si>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</si>
  <si>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</si>
  <si>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</si>
  <si>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</si>
  <si>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</si>
  <si>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</si>
  <si>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</si>
  <si>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</si>
  <si>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</si>
  <si>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</si>
  <si>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</si>
  <si>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</si>
  <si>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</si>
  <si>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</si>
  <si>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</si>
  <si>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</si>
  <si>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</si>
  <si>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</si>
  <si>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</si>
  <si>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</si>
  <si>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</si>
  <si>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</si>
  <si>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</si>
  <si>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</si>
  <si>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</si>
  <si>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</si>
  <si>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</si>
  <si>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</si>
  <si>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</si>
  <si>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</si>
  <si>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</si>
  <si>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</si>
  <si>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</si>
  <si>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</si>
  <si>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</si>
  <si>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</si>
  <si>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</si>
  <si>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</si>
  <si>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</si>
  <si>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</si>
  <si>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</si>
  <si>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</si>
  <si>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</si>
  <si>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</si>
  <si>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</si>
  <si>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</si>
  <si>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</si>
  <si>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</si>
  <si>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</si>
  <si>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</si>
  <si>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</si>
  <si>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</si>
  <si>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</si>
  <si>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</si>
  <si>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</si>
  <si>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</si>
  <si>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</si>
  <si>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</si>
  <si>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</si>
  <si>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</si>
  <si>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</si>
  <si>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</si>
  <si>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</si>
  <si>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</si>
  <si>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</si>
  <si>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</si>
  <si>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</si>
  <si>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</si>
  <si>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</si>
  <si>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</si>
  <si>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</si>
  <si>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</si>
  <si>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</si>
  <si>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</si>
  <si>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</si>
  <si>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</si>
  <si>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</si>
  <si>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</si>
  <si>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</si>
  <si>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</si>
  <si>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</si>
  <si>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</si>
  <si>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</si>
  <si>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</si>
  <si>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</si>
  <si>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</si>
  <si>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</si>
  <si>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</si>
  <si>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</si>
  <si>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</si>
  <si>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</si>
  <si>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</si>
  <si>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</si>
  <si>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</si>
  <si>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</si>
  <si>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</si>
  <si>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</si>
  <si>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</si>
  <si>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</si>
  <si>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</si>
  <si>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</si>
  <si>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</si>
  <si>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</si>
  <si>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</si>
  <si>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</si>
  <si>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</si>
  <si>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</si>
  <si>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</si>
  <si>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</si>
  <si>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</si>
  <si>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</si>
  <si>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</si>
  <si>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</si>
  <si>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</si>
  <si>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</si>
  <si>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</si>
  <si>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</si>
  <si>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</si>
  <si>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</si>
  <si>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</si>
  <si>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</si>
  <si>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</si>
  <si>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</si>
  <si>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</si>
  <si>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</si>
  <si>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</si>
  <si>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</si>
  <si>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</si>
  <si>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</si>
  <si>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</si>
  <si>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</si>
  <si>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</si>
  <si>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</si>
  <si>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</si>
  <si>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</si>
  <si>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</si>
  <si>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</si>
  <si>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</si>
  <si>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</si>
  <si>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</si>
  <si>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</si>
  <si>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</si>
  <si>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</si>
  <si>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</si>
  <si>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</si>
  <si>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</si>
  <si>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</si>
  <si>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</si>
  <si>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</si>
  <si>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</si>
  <si>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</si>
  <si>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</si>
  <si>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</si>
  <si>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</si>
  <si>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</si>
  <si>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</si>
  <si>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</si>
  <si>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</si>
  <si>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</si>
  <si>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</si>
  <si>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</si>
  <si>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</si>
  <si>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</si>
  <si>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</si>
  <si>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</si>
  <si>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</si>
  <si>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</si>
  <si>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</si>
  <si>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</si>
  <si>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</si>
  <si>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</si>
  <si>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</si>
  <si>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</si>
  <si>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</si>
  <si>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</si>
  <si>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</si>
  <si>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</si>
  <si>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</si>
  <si>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</si>
  <si>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</si>
  <si>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</si>
  <si>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</si>
  <si>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</si>
  <si>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</si>
  <si>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</si>
  <si>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</si>
  <si>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</si>
  <si>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</si>
  <si>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</si>
  <si>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</si>
  <si>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</si>
  <si>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</si>
  <si>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</si>
  <si>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</si>
  <si>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</si>
  <si>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</si>
  <si>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</si>
  <si>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</si>
  <si>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</si>
  <si>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</si>
  <si>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</si>
  <si>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</si>
  <si>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</si>
  <si>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</si>
  <si>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</si>
  <si>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</si>
  <si>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</si>
  <si>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</si>
  <si>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</si>
  <si>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</si>
  <si>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</si>
  <si>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</si>
  <si>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</si>
  <si>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</si>
  <si>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</si>
  <si>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</si>
  <si>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</si>
  <si>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</si>
  <si>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</si>
  <si>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</si>
  <si>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</si>
  <si>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</si>
  <si>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</si>
  <si>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</si>
  <si>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</si>
  <si>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</si>
  <si>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</si>
  <si>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</si>
  <si>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</si>
  <si>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</si>
  <si>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</si>
  <si>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</si>
  <si>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</si>
  <si>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</si>
  <si>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</si>
  <si>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</si>
  <si>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</si>
  <si>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</si>
  <si>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</si>
  <si>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</si>
  <si>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</si>
  <si>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</si>
  <si>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</si>
  <si>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</si>
  <si>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</si>
  <si>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</si>
  <si>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</si>
  <si>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</si>
  <si>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</si>
  <si>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</si>
  <si>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</si>
  <si>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</si>
  <si>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</si>
  <si>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</si>
  <si>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</si>
  <si>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</si>
  <si>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</si>
  <si>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</si>
  <si>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</si>
  <si>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</si>
  <si>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</si>
  <si>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</si>
  <si>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</si>
  <si>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</si>
  <si>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</si>
  <si>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</si>
  <si>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</si>
  <si>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</si>
  <si>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</si>
  <si>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</si>
  <si>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</si>
  <si>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</si>
  <si>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</si>
  <si>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</si>
  <si>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</si>
  <si>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</si>
  <si>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</si>
  <si>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</si>
  <si>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</si>
  <si>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</si>
  <si>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</si>
  <si>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</si>
  <si>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</si>
  <si>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</si>
  <si>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</si>
  <si>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</si>
  <si>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</si>
  <si>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</si>
  <si>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</si>
  <si>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</si>
  <si>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</si>
  <si>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</si>
  <si>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</si>
  <si>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</si>
  <si>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</si>
  <si>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</si>
  <si>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</si>
  <si>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</si>
  <si>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</si>
  <si>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</si>
  <si>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</si>
  <si>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</si>
  <si>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</si>
  <si>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</si>
  <si>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</si>
  <si>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</si>
  <si>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</si>
  <si>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</si>
  <si>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</si>
  <si>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</si>
  <si>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</si>
  <si>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</si>
  <si>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</si>
  <si>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</si>
  <si>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</si>
  <si>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</si>
  <si>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</si>
  <si>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</si>
  <si>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</si>
  <si>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</si>
  <si>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</si>
  <si>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</si>
  <si>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</si>
  <si>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</si>
  <si>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</si>
  <si>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</si>
  <si>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</si>
  <si>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</si>
  <si>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</si>
  <si>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</si>
  <si>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</si>
  <si>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</si>
  <si>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</si>
  <si>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</si>
  <si>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</si>
  <si>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</si>
  <si>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</si>
  <si>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</si>
  <si>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</si>
  <si>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</si>
  <si>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</si>
  <si>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</si>
  <si>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</si>
  <si>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</si>
  <si>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</si>
  <si>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</si>
  <si>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</si>
  <si>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</si>
  <si>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</si>
  <si>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</si>
  <si>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</si>
  <si>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</si>
  <si>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</si>
  <si>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</si>
  <si>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</si>
  <si>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</si>
  <si>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</si>
  <si>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</si>
  <si>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</si>
  <si>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</si>
  <si>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</si>
  <si>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</si>
  <si>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</si>
  <si>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</si>
  <si>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</si>
  <si>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</si>
  <si>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</si>
  <si>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</si>
  <si>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</si>
  <si>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</si>
  <si>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</si>
  <si>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</si>
  <si>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</si>
  <si>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</si>
  <si>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</si>
  <si>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</si>
  <si>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</si>
  <si>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</si>
  <si>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</si>
  <si>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</si>
  <si>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</si>
  <si>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</si>
  <si>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</si>
  <si>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</si>
  <si>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</si>
  <si>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</si>
  <si>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</si>
  <si>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</si>
  <si>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</si>
  <si>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</si>
  <si>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</si>
  <si>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</si>
  <si>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</si>
  <si>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</si>
  <si>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</si>
  <si>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</si>
  <si>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</si>
  <si>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</si>
  <si>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</si>
  <si>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</si>
  <si>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</si>
  <si>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</si>
  <si>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</si>
  <si>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</si>
  <si>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</si>
  <si>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</si>
  <si>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</si>
  <si>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</si>
  <si>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</si>
  <si>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</si>
  <si>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</si>
  <si>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</si>
  <si>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</si>
  <si>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</si>
  <si>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</si>
  <si>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</si>
  <si>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</si>
  <si>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</si>
  <si>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</si>
  <si>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</si>
  <si>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</si>
  <si>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</si>
  <si>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</si>
  <si>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</si>
  <si>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</si>
  <si>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</si>
  <si>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</si>
  <si>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</si>
  <si>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</si>
  <si>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</si>
  <si>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</si>
  <si>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</si>
  <si>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</si>
  <si>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</si>
  <si>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</si>
  <si>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</si>
  <si>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</si>
  <si>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</si>
  <si>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</si>
  <si>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</si>
  <si>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</si>
  <si>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</si>
  <si>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</si>
  <si>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</si>
  <si>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</si>
  <si>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</si>
  <si>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</si>
  <si>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</si>
  <si>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</si>
  <si>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</si>
  <si>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</si>
  <si>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</si>
  <si>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</si>
  <si>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</si>
  <si>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</si>
  <si>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</si>
  <si>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</si>
  <si>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</si>
  <si>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</si>
  <si>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</si>
  <si>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</si>
  <si>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</si>
  <si>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</si>
  <si>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</si>
  <si>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</si>
  <si>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</si>
  <si>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</si>
  <si>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</si>
  <si>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</si>
  <si>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</si>
  <si>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</si>
  <si>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</si>
  <si>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</si>
  <si>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</si>
  <si>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</si>
  <si>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</si>
  <si>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</si>
  <si>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</si>
  <si>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</si>
  <si>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</si>
  <si>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</si>
  <si>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</si>
  <si>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</si>
  <si>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</si>
  <si>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</si>
  <si>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</si>
  <si>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</si>
  <si>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</si>
  <si>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</si>
  <si>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</si>
  <si>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</si>
  <si>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</si>
  <si>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</si>
  <si>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</si>
  <si>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</si>
  <si>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</si>
  <si>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</si>
  <si>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</si>
  <si>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</si>
  <si>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</si>
  <si>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</si>
  <si>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</si>
  <si>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</si>
  <si>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</si>
  <si>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</si>
  <si>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</si>
  <si>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</si>
  <si>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</si>
  <si>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</si>
  <si>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</si>
  <si>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</si>
  <si>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</si>
  <si>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</si>
  <si>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</si>
  <si>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</si>
  <si>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</si>
  <si>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</si>
  <si>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</si>
  <si>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</si>
  <si>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</si>
  <si>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</si>
  <si>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</si>
  <si>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</si>
  <si>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</si>
  <si>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</si>
  <si>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</si>
  <si>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</si>
  <si>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</si>
  <si>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</si>
  <si>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</si>
  <si>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</si>
  <si>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</si>
  <si>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</si>
  <si>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</si>
  <si>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</si>
  <si>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</si>
  <si>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</si>
  <si>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</si>
  <si>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</si>
  <si>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</si>
  <si>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</si>
  <si>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</si>
  <si>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</si>
  <si>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</si>
  <si>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</si>
  <si>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</si>
  <si>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</si>
  <si>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</si>
  <si>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</si>
  <si>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</si>
  <si>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</si>
  <si>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</si>
  <si>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</si>
  <si>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</si>
  <si>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</si>
  <si>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</si>
  <si>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</si>
  <si>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</si>
  <si>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</si>
  <si>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</si>
  <si>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</si>
  <si>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</si>
  <si>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</si>
  <si>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</si>
  <si>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</si>
  <si>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</si>
  <si>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</si>
  <si>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</si>
  <si>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</si>
  <si>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</si>
  <si>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</si>
  <si>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</si>
  <si>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</si>
  <si>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</si>
  <si>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</si>
  <si>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</si>
  <si>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</si>
  <si>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</si>
  <si>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</si>
  <si>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</si>
  <si>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</si>
  <si>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</si>
  <si>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</si>
  <si>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</si>
  <si>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</si>
  <si>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</si>
  <si>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</si>
  <si>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</si>
  <si>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</si>
  <si>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</si>
  <si>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</si>
  <si>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</si>
  <si>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</si>
  <si>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</si>
  <si>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</si>
  <si>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</si>
  <si>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</si>
  <si>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</si>
  <si>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</si>
  <si>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</si>
  <si>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</si>
  <si>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</si>
  <si>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</si>
  <si>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</si>
  <si>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</si>
  <si>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</si>
  <si>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</si>
  <si>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</si>
  <si>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</si>
  <si>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</si>
  <si>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</si>
  <si>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</si>
  <si>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</si>
  <si>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</si>
  <si>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</si>
  <si>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</si>
  <si>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</si>
  <si>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</si>
  <si>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</si>
  <si>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</si>
  <si>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</si>
  <si>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</si>
  <si>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</si>
  <si>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</si>
  <si>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</si>
  <si>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</si>
  <si>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</si>
  <si>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</si>
  <si>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</si>
  <si>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</si>
  <si>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</si>
  <si>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</si>
  <si>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</si>
  <si>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</si>
  <si>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</si>
  <si>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</si>
  <si>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</si>
  <si>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</si>
  <si>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</si>
  <si>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</si>
  <si>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</si>
  <si>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</si>
  <si>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</si>
  <si>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</si>
  <si>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</si>
  <si>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</si>
  <si>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</si>
  <si>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</si>
  <si>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</si>
  <si>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</si>
  <si>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</si>
  <si>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</si>
  <si>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</si>
  <si>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</si>
  <si>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</si>
  <si>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</si>
  <si>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</si>
  <si>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</si>
  <si>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</si>
  <si>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</si>
  <si>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</si>
  <si>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</si>
  <si>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</si>
  <si>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</si>
  <si>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</si>
  <si>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</si>
  <si>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</si>
  <si>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</si>
  <si>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</si>
  <si>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</si>
  <si>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</si>
  <si>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</si>
  <si>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</si>
  <si>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</si>
  <si>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</si>
  <si>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</si>
  <si>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</si>
  <si>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</si>
  <si>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</si>
  <si>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</si>
  <si>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</si>
  <si>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</si>
  <si>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</si>
  <si>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</si>
  <si>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</si>
  <si>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</si>
  <si>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</si>
  <si>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</si>
  <si>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</si>
  <si>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</si>
  <si>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</si>
  <si>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</si>
  <si>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</si>
  <si>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</si>
  <si>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</si>
  <si>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</si>
  <si>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</si>
  <si>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</si>
  <si>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</si>
  <si>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</si>
  <si>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</si>
  <si>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</si>
  <si>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</si>
  <si>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</si>
  <si>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</si>
  <si>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</si>
  <si>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</si>
  <si>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</si>
  <si>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</si>
  <si>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</si>
  <si>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</si>
  <si>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</si>
  <si>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</si>
  <si>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</si>
  <si>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</si>
  <si>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</si>
  <si>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</si>
  <si>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</si>
  <si>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</si>
  <si>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</si>
  <si>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</si>
  <si>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</si>
  <si>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</si>
  <si>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</si>
  <si>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</si>
  <si>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</si>
  <si>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</si>
  <si>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</si>
  <si>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</si>
  <si>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</si>
  <si>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</si>
  <si>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</si>
  <si>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</si>
  <si>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</si>
  <si>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</si>
  <si>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</si>
  <si>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</si>
  <si>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</si>
  <si>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</si>
  <si>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</si>
  <si>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</si>
  <si>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</si>
  <si>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</si>
  <si>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</si>
  <si>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</si>
  <si>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</si>
  <si>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</si>
  <si>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</si>
  <si>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</si>
  <si>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</si>
  <si>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</si>
  <si>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</si>
  <si>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</si>
  <si>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</si>
  <si>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</si>
  <si>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</si>
  <si>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</si>
  <si>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</si>
  <si>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</si>
  <si>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</si>
  <si>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</si>
  <si>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</si>
  <si>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</si>
  <si>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</si>
  <si>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</si>
  <si>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</si>
  <si>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</si>
  <si>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</si>
  <si>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</si>
  <si>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</si>
  <si>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</si>
  <si>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</si>
  <si>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</si>
  <si>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</si>
  <si>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</si>
  <si>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</si>
  <si>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</si>
  <si>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</si>
  <si>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</si>
  <si>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</si>
  <si>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</si>
  <si>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</si>
  <si>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</si>
  <si>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</si>
  <si>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</si>
  <si>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</si>
  <si>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</si>
  <si>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</si>
  <si>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</si>
  <si>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</si>
  <si>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</si>
  <si>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</si>
  <si>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</si>
  <si>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</si>
  <si>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</si>
  <si>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</si>
  <si>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</si>
  <si>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</si>
  <si>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</si>
  <si>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</si>
  <si>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</si>
  <si>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</si>
  <si>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</si>
  <si>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</si>
  <si>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</si>
  <si>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</si>
  <si>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</si>
  <si>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</si>
  <si>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</si>
  <si>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</si>
  <si>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</si>
  <si>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</si>
  <si>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</si>
  <si>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</si>
  <si>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</si>
  <si>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</si>
  <si>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</si>
  <si>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</si>
  <si>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</si>
  <si>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</si>
  <si>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</si>
  <si>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</si>
  <si>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</si>
  <si>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</si>
  <si>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</si>
  <si>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</si>
  <si>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</si>
  <si>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</si>
  <si>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</si>
  <si>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</si>
  <si>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</si>
  <si>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</si>
  <si>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</si>
  <si>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</si>
  <si>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</si>
  <si>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</si>
  <si>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</si>
  <si>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</si>
  <si>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</si>
  <si>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</si>
  <si>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</si>
  <si>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</si>
  <si>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</si>
  <si>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</si>
  <si>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</si>
  <si>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</si>
  <si>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</si>
  <si>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</si>
  <si>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</si>
  <si>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</si>
  <si>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</si>
  <si>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</si>
  <si>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</si>
  <si>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</si>
  <si>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</si>
  <si>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</si>
  <si>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</si>
  <si>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</si>
  <si>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</si>
  <si>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</si>
  <si>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</si>
  <si>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</si>
  <si>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</si>
  <si>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</si>
  <si>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</si>
  <si>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</si>
  <si>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</si>
  <si>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</si>
  <si>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</si>
  <si>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</si>
  <si>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</si>
  <si>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</si>
  <si>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</si>
  <si>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</si>
  <si>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</si>
  <si>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</si>
  <si>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</si>
  <si>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</si>
  <si>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</si>
  <si>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</si>
  <si>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</si>
  <si>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</si>
  <si>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</si>
  <si>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</si>
  <si>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</si>
  <si>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</si>
  <si>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</si>
  <si>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</si>
  <si>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</si>
  <si>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</si>
  <si>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</si>
  <si>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</si>
  <si>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</si>
  <si>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</si>
  <si>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</si>
  <si>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</si>
  <si>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</si>
  <si>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</si>
  <si>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</si>
  <si>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</si>
  <si>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</si>
  <si>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</si>
  <si>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</si>
  <si>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</si>
  <si>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</si>
  <si>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</si>
  <si>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</si>
  <si>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</si>
  <si>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</si>
  <si>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</si>
  <si>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</si>
  <si>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</si>
  <si>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</si>
  <si>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</si>
  <si>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</si>
  <si>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</si>
  <si>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</si>
  <si>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</si>
  <si>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</si>
  <si>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</si>
  <si>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</si>
  <si>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</si>
  <si>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</si>
  <si>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</si>
  <si>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</si>
  <si>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</si>
  <si>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</si>
  <si>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</si>
  <si>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</si>
  <si>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</si>
  <si>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</si>
  <si>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</si>
  <si>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</si>
  <si>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</si>
  <si>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</si>
  <si>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</si>
  <si>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</si>
  <si>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</si>
  <si>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</si>
  <si>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</si>
  <si>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</si>
  <si>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</si>
  <si>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</si>
  <si>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</si>
  <si>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</si>
  <si>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</si>
  <si>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</si>
  <si>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</si>
  <si>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</si>
  <si>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</si>
  <si>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</si>
  <si>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</si>
  <si>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</si>
  <si>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</si>
  <si>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</si>
  <si>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</si>
  <si>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</si>
  <si>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</si>
  <si>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</si>
  <si>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</si>
  <si>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</si>
  <si>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</si>
  <si>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</si>
  <si>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</si>
  <si>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</si>
  <si>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</si>
  <si>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</si>
  <si>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</si>
  <si>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</si>
  <si>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</si>
  <si>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</si>
  <si>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</si>
  <si>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</si>
  <si>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</si>
  <si>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</si>
  <si>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</si>
  <si>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</si>
  <si>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</si>
  <si>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</si>
  <si>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</si>
  <si>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</si>
  <si>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</si>
  <si>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</si>
  <si>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</si>
  <si>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</si>
  <si>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</si>
  <si>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</si>
  <si>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</si>
  <si>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</si>
  <si>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</si>
  <si>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</si>
  <si>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</si>
  <si>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</si>
  <si>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</si>
  <si>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</si>
  <si>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</si>
  <si>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</si>
  <si>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</si>
  <si>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</si>
  <si>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</si>
  <si>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</si>
  <si>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</si>
  <si>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</si>
  <si>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</si>
  <si>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</si>
  <si>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</si>
  <si>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</si>
  <si>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</si>
  <si>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</si>
  <si>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</si>
  <si>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</si>
  <si>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</si>
  <si>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</si>
  <si>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</si>
  <si>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</si>
  <si>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</si>
  <si>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</si>
  <si>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</si>
  <si>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</si>
  <si>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</si>
  <si>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</si>
  <si>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</si>
  <si>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</si>
  <si>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</si>
  <si>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</si>
  <si>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</si>
  <si>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</si>
  <si>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</si>
  <si>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</si>
  <si>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</si>
  <si>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</si>
  <si>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</si>
  <si>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</si>
  <si>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</si>
  <si>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</si>
  <si>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</si>
  <si>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</si>
  <si>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</si>
  <si>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</si>
  <si>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</si>
  <si>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</si>
  <si>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</si>
  <si>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</si>
  <si>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</si>
  <si>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</si>
  <si>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</si>
  <si>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</si>
  <si>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</si>
  <si>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</si>
  <si>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</si>
  <si>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</si>
  <si>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</si>
  <si>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</si>
  <si>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</si>
  <si>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</si>
  <si>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</si>
  <si>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</si>
  <si>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</si>
  <si>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</si>
  <si>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</si>
  <si>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</si>
  <si>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</si>
  <si>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</si>
  <si>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</si>
  <si>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</si>
  <si>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</si>
  <si>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</si>
  <si>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</si>
  <si>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</si>
  <si>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</si>
  <si>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</si>
  <si>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</si>
  <si>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</si>
  <si>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</si>
  <si>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</si>
  <si>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</si>
  <si>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</si>
  <si>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</si>
  <si>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</si>
  <si>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</si>
  <si>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</si>
  <si>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</si>
  <si>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</si>
  <si>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</si>
  <si>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</si>
  <si>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</si>
  <si>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</si>
  <si>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</si>
  <si>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</si>
  <si>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</si>
  <si>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</si>
  <si>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</si>
  <si>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</si>
  <si>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</si>
  <si>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</si>
  <si>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</si>
  <si>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</si>
  <si>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</si>
  <si>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</si>
  <si>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</si>
  <si>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</si>
  <si>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</si>
  <si>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</si>
  <si>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</si>
  <si>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</si>
  <si>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</si>
  <si>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</si>
  <si>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</si>
  <si>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</si>
  <si>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</si>
  <si>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</si>
  <si>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</si>
  <si>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</si>
  <si>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</si>
  <si>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</si>
  <si>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</si>
  <si>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</si>
  <si>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</si>
  <si>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</si>
  <si>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</si>
  <si>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</si>
  <si>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</si>
  <si>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</si>
  <si>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</si>
  <si>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</si>
  <si>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</si>
  <si>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</si>
  <si>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</si>
  <si>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</si>
  <si>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</si>
  <si>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</si>
  <si>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</si>
  <si>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</si>
  <si>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</si>
  <si>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</si>
  <si>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</si>
  <si>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</si>
  <si>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</si>
  <si>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</si>
  <si>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</si>
  <si>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</si>
  <si>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</si>
  <si>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</si>
  <si>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</si>
  <si>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</si>
  <si>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</si>
  <si>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</si>
  <si>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</si>
  <si>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</si>
  <si>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</si>
  <si>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</si>
  <si>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</si>
  <si>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</si>
  <si>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</si>
  <si>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</si>
  <si>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</si>
  <si>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</si>
  <si>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</si>
  <si>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</si>
  <si>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</si>
  <si>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</si>
  <si>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</si>
  <si>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</si>
  <si>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</si>
  <si>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</si>
  <si>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</si>
  <si>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</si>
  <si>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</si>
  <si>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</si>
  <si>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</si>
  <si>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</si>
  <si>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</si>
  <si>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</si>
  <si>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</si>
  <si>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</si>
  <si>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</si>
  <si>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</si>
  <si>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</si>
  <si>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</si>
  <si>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</si>
  <si>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</si>
  <si>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</si>
  <si>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</si>
  <si>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</si>
  <si>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</si>
  <si>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</si>
  <si>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</si>
  <si>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</si>
  <si>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</si>
  <si>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</si>
  <si>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</si>
  <si>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</si>
  <si>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</si>
  <si>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</si>
  <si>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</si>
  <si>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</si>
  <si>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</si>
  <si>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</si>
  <si>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</si>
  <si>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</si>
  <si>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</si>
  <si>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</si>
  <si>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</si>
  <si>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</si>
  <si>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</si>
  <si>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</si>
  <si>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</si>
  <si>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</si>
  <si>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</si>
  <si>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</si>
  <si>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</si>
  <si>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</si>
  <si>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</si>
  <si>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</si>
  <si>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</si>
  <si>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</si>
  <si>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</si>
  <si>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</si>
  <si>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</si>
  <si>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</si>
  <si>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</si>
  <si>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</si>
  <si>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</si>
  <si>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</si>
  <si>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</si>
  <si>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</si>
  <si>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</si>
  <si>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</si>
  <si>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</si>
  <si>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</si>
  <si>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</si>
  <si>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</si>
  <si>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</si>
  <si>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</si>
  <si>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</si>
  <si>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</si>
  <si>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</si>
  <si>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</si>
  <si>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</si>
  <si>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</si>
  <si>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</si>
  <si>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</si>
  <si>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</si>
  <si>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</si>
  <si>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</si>
  <si>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</si>
  <si>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</si>
  <si>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</si>
  <si>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</si>
  <si>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</si>
  <si>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</si>
  <si>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</si>
  <si>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</si>
  <si>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</si>
  <si>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</si>
  <si>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</si>
  <si>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</si>
  <si>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</si>
  <si>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</si>
  <si>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</si>
  <si>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</si>
  <si>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</si>
  <si>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</si>
  <si>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</si>
  <si>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</si>
  <si>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</si>
  <si>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</si>
  <si>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</si>
  <si>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</si>
  <si>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</si>
  <si>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</si>
  <si>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</si>
  <si>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</si>
  <si>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</si>
  <si>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</si>
  <si>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</si>
  <si>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</si>
  <si>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</si>
  <si>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</si>
  <si>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</si>
  <si>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</si>
  <si>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</si>
  <si>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</si>
  <si>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</si>
  <si>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</si>
  <si>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</si>
  <si>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</si>
  <si>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</si>
  <si>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</si>
  <si>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</si>
  <si>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</si>
  <si>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</si>
  <si>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</si>
  <si>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</si>
  <si>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</si>
  <si>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</si>
  <si>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</si>
  <si>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</si>
  <si>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</si>
  <si>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</si>
  <si>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</si>
  <si>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</si>
  <si>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</si>
  <si>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</si>
  <si>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</si>
  <si>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</si>
  <si>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</si>
  <si>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</si>
  <si>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</si>
  <si>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</si>
  <si>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</si>
  <si>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</si>
  <si>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</si>
  <si>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</si>
  <si>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</si>
  <si>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</si>
  <si>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</si>
  <si>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</si>
  <si>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</si>
  <si>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</si>
  <si>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</si>
  <si>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</si>
  <si>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</si>
  <si>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</si>
  <si>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</si>
  <si>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</si>
  <si>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</si>
  <si>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</si>
  <si>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</si>
  <si>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</si>
  <si>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</si>
  <si>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</si>
  <si>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</si>
  <si>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</si>
  <si>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</si>
  <si>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</si>
  <si>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</si>
  <si>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</si>
  <si>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</si>
  <si>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</si>
  <si>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</si>
  <si>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</si>
  <si>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</si>
  <si>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</si>
  <si>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</si>
  <si>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</si>
  <si>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</si>
  <si>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</si>
  <si>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</si>
  <si>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</si>
  <si>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</si>
  <si>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</si>
  <si>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</si>
  <si>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</si>
  <si>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</si>
  <si>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</si>
  <si>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</si>
  <si>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</si>
  <si>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</si>
  <si>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</si>
  <si>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</si>
  <si>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</si>
  <si>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</si>
  <si>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</si>
  <si>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</si>
  <si>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</si>
  <si>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</si>
  <si>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</si>
  <si>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</si>
  <si>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</si>
  <si>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</si>
  <si>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</si>
  <si>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</si>
  <si>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</si>
  <si>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</si>
  <si>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</si>
  <si>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</si>
  <si>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</si>
  <si>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</si>
  <si>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</si>
  <si>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</si>
  <si>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</si>
  <si>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</si>
  <si>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</si>
  <si>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</si>
  <si>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</si>
  <si>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</si>
  <si>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</si>
  <si>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</si>
  <si>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</si>
  <si>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</si>
  <si>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</si>
  <si>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</si>
  <si>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</si>
  <si>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</si>
  <si>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</si>
  <si>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</si>
  <si>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</si>
  <si>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</si>
  <si>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</si>
  <si>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</si>
  <si>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</si>
  <si>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</si>
  <si>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</si>
  <si>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</si>
  <si>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</si>
  <si>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</si>
  <si>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</si>
  <si>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</si>
  <si>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</si>
  <si>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</si>
  <si>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</si>
  <si>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</si>
  <si>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</si>
  <si>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</si>
  <si>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</si>
  <si>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</si>
  <si>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</si>
  <si>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</si>
  <si>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</si>
  <si>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</si>
  <si>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</si>
  <si>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</si>
  <si>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</si>
  <si>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</si>
  <si>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</si>
  <si>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</si>
  <si>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</si>
  <si>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</si>
  <si>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</si>
  <si>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</si>
  <si>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</si>
  <si>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</si>
  <si>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</si>
  <si>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</si>
  <si>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</si>
  <si>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</si>
  <si>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</si>
  <si>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</si>
  <si>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</si>
  <si>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</si>
  <si>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</si>
  <si>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</si>
  <si>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</si>
  <si>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</si>
  <si>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</si>
  <si>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</si>
  <si>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</si>
  <si>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</si>
  <si>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</si>
  <si>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</si>
  <si>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</si>
  <si>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</si>
  <si>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</si>
  <si>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</si>
  <si>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</si>
  <si>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</si>
  <si>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</si>
  <si>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</si>
  <si>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</si>
  <si>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</si>
  <si>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</si>
  <si>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</si>
  <si>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</si>
  <si>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</si>
  <si>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</si>
  <si>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</si>
  <si>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</si>
  <si>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</si>
  <si>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</si>
  <si>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</si>
  <si>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</si>
  <si>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</si>
  <si>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</si>
  <si>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</si>
  <si>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</si>
  <si>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</si>
  <si>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</si>
  <si>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</si>
  <si>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</si>
  <si>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</si>
  <si>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</si>
  <si>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</si>
  <si>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</si>
  <si>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</si>
  <si>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</si>
  <si>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</si>
  <si>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</si>
  <si>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</si>
  <si>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</si>
  <si>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</si>
  <si>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</si>
  <si>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</si>
  <si>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</si>
  <si>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</si>
  <si>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</si>
  <si>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</si>
  <si>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</si>
  <si>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</si>
  <si>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</si>
  <si>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</si>
  <si>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</si>
  <si>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</si>
  <si>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</si>
  <si>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</si>
  <si>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</si>
  <si>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</si>
  <si>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</si>
  <si>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</si>
  <si>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</si>
  <si>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</si>
  <si>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</si>
  <si>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</si>
  <si>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</si>
  <si>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</si>
  <si>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</si>
  <si>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</si>
  <si>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</si>
  <si>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</si>
  <si>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</si>
  <si>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</si>
  <si>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</si>
  <si>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</si>
  <si>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</si>
  <si>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</si>
  <si>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</si>
  <si>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</si>
  <si>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</si>
  <si>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</si>
  <si>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</si>
  <si>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</si>
  <si>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</si>
  <si>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</si>
  <si>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</si>
  <si>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</si>
  <si>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</si>
  <si>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</si>
  <si>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</si>
  <si>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</si>
  <si>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</si>
  <si>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</si>
  <si>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</si>
  <si>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</si>
  <si>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</si>
  <si>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</si>
  <si>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</si>
  <si>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</si>
  <si>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</si>
  <si>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</si>
  <si>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</si>
  <si>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</si>
  <si>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</si>
  <si>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</si>
  <si>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</si>
  <si>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</si>
  <si>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</si>
  <si>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</si>
  <si>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</si>
  <si>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</si>
  <si>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</si>
  <si>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</si>
  <si>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</si>
  <si>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</si>
  <si>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</si>
  <si>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</si>
  <si>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</si>
  <si>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</si>
  <si>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</si>
  <si>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</si>
  <si>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</si>
  <si>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</si>
  <si>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</si>
  <si>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</si>
  <si>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</si>
  <si>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</si>
  <si>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</si>
  <si>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</si>
  <si>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</si>
  <si>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</si>
  <si>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</si>
  <si>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</si>
  <si>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</si>
  <si>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</si>
  <si>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</si>
  <si>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</si>
  <si>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</si>
  <si>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</si>
  <si>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</si>
  <si>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</si>
  <si>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</si>
  <si>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</si>
  <si>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</si>
  <si>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</si>
  <si>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</si>
  <si>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</si>
  <si>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</si>
  <si>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</si>
  <si>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</si>
  <si>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</si>
  <si>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</si>
  <si>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</si>
  <si>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</si>
  <si>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</si>
  <si>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</si>
  <si>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</si>
  <si>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</si>
  <si>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</si>
  <si>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</si>
  <si>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</si>
  <si>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</si>
  <si>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</si>
  <si>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</si>
  <si>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</si>
  <si>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</si>
  <si>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</si>
  <si>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</si>
  <si>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</si>
  <si>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</si>
  <si>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</si>
  <si>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</si>
  <si>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</si>
  <si>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</si>
  <si>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</si>
  <si>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</si>
  <si>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</si>
  <si>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</si>
  <si>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</si>
  <si>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</si>
  <si>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</si>
  <si>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</si>
  <si>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</si>
  <si>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</si>
  <si>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</si>
  <si>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</si>
  <si>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</si>
  <si>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</si>
  <si>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</si>
  <si>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</si>
  <si>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</si>
  <si>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</si>
  <si>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</si>
  <si>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</si>
  <si>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</si>
  <si>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</si>
  <si>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</si>
  <si>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</si>
  <si>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</si>
  <si>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</si>
  <si>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</si>
  <si>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</si>
  <si>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</si>
  <si>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</si>
  <si>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</si>
  <si>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</si>
  <si>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</si>
  <si>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</si>
  <si>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</si>
  <si>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</si>
  <si>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</si>
  <si>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</si>
  <si>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</si>
  <si>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</si>
  <si>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</si>
  <si>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</si>
  <si>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</si>
  <si>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</si>
  <si>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</si>
  <si>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</si>
  <si>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</si>
  <si>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</si>
  <si>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</si>
  <si>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</si>
  <si>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</si>
  <si>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</si>
  <si>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</si>
  <si>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</si>
  <si>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</si>
  <si>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</si>
  <si>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</si>
  <si>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</si>
  <si>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</si>
  <si>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</si>
  <si>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</si>
  <si>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</si>
  <si>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</si>
  <si>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</si>
  <si>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</si>
  <si>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</si>
  <si>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</si>
  <si>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</si>
  <si>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</si>
  <si>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</si>
  <si>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</si>
  <si>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</si>
  <si>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</si>
  <si>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</si>
  <si>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</si>
  <si>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</si>
  <si>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</si>
  <si>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</si>
  <si>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</si>
  <si>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</si>
  <si>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</si>
  <si>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</si>
  <si>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</si>
  <si>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</si>
  <si>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</si>
  <si>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</si>
  <si>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</si>
  <si>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</si>
  <si>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</si>
  <si>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</si>
  <si>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</si>
  <si>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</si>
  <si>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</si>
  <si>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</si>
  <si>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</si>
  <si>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</si>
  <si>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</si>
  <si>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</si>
  <si>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</si>
  <si>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</si>
  <si>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</si>
  <si>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</si>
  <si>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</si>
  <si>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</si>
  <si>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</si>
  <si>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</si>
  <si>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</si>
  <si>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</si>
  <si>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</si>
  <si>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</si>
  <si>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</si>
  <si>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</si>
  <si>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</si>
  <si>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</si>
  <si>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</si>
  <si>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</si>
  <si>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</si>
  <si>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</si>
  <si>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</si>
  <si>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</si>
  <si>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</si>
  <si>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</si>
  <si>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</si>
  <si>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</si>
  <si>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</si>
  <si>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</si>
  <si>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</si>
  <si>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</si>
  <si>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</si>
  <si>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</si>
  <si>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</si>
  <si>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</si>
  <si>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</si>
  <si>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</si>
  <si>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</si>
  <si>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</si>
  <si>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</si>
  <si>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</si>
  <si>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</si>
  <si>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</si>
  <si>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</si>
  <si>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</si>
  <si>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</si>
  <si>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</si>
  <si>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</si>
  <si>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</si>
  <si>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</si>
  <si>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</si>
  <si>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</si>
  <si>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</si>
  <si>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</si>
  <si>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</si>
  <si>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</si>
  <si>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</si>
  <si>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</si>
  <si>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</si>
  <si>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</si>
  <si>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</si>
  <si>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</si>
  <si>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</si>
  <si>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</si>
  <si>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</si>
  <si>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</si>
  <si>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</si>
  <si>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</si>
  <si>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</si>
  <si>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</si>
  <si>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</si>
  <si>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</si>
  <si>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</si>
  <si>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</si>
  <si>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</si>
  <si>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</si>
  <si>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</si>
  <si>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</si>
  <si>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</si>
  <si>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</si>
  <si>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</si>
  <si>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</si>
  <si>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</si>
  <si>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</si>
  <si>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</si>
  <si>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</si>
  <si>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</si>
  <si>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</si>
  <si>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</si>
  <si>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</si>
  <si>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</si>
  <si>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</si>
  <si>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</si>
  <si>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</si>
  <si>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</si>
  <si>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</si>
  <si>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</si>
  <si>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</si>
  <si>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</si>
  <si>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</si>
  <si>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</si>
  <si>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</si>
  <si>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</si>
  <si>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</si>
  <si>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</si>
  <si>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</si>
  <si>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</si>
  <si>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</si>
  <si>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</si>
  <si>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</si>
  <si>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</si>
  <si>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</si>
  <si>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</si>
  <si>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</si>
  <si>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</si>
  <si>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</si>
  <si>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</si>
  <si>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</si>
  <si>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</si>
  <si>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</si>
  <si>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</si>
  <si>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</si>
  <si>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</si>
  <si>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</si>
  <si>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</si>
  <si>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</si>
  <si>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</si>
  <si>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</si>
  <si>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</si>
  <si>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</si>
  <si>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</si>
  <si>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</si>
  <si>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</si>
  <si>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</si>
  <si>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</si>
  <si>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</si>
  <si>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</si>
  <si>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</si>
  <si>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</si>
  <si>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</si>
  <si>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</si>
  <si>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</si>
  <si>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</si>
  <si>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</si>
  <si>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</si>
  <si>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</si>
  <si>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</si>
  <si>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</si>
  <si>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</si>
  <si>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</si>
  <si>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</si>
  <si>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</si>
  <si>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</si>
  <si>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</si>
  <si>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</si>
  <si>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</si>
  <si>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</si>
  <si>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</si>
  <si>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</si>
  <si>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</si>
  <si>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</si>
  <si>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</si>
  <si>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</si>
  <si>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</si>
  <si>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</si>
  <si>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</si>
  <si>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</si>
  <si>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</si>
  <si>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</si>
  <si>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</si>
  <si>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</si>
  <si>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</si>
  <si>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</si>
  <si>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</si>
  <si>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</si>
  <si>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</si>
  <si>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</si>
  <si>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</si>
  <si>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</si>
  <si>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</si>
  <si>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</si>
  <si>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</si>
  <si>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</si>
  <si>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</si>
  <si>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</si>
  <si>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</si>
  <si>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</si>
  <si>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</si>
  <si>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</si>
  <si>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</si>
  <si>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</si>
  <si>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</si>
  <si>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</si>
  <si>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</si>
  <si>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</si>
  <si>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</si>
  <si>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</si>
  <si>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</si>
  <si>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</si>
  <si>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</si>
  <si>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</si>
  <si>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</si>
  <si>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</si>
  <si>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</si>
  <si>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</si>
  <si>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</si>
  <si>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</si>
  <si>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</si>
  <si>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</si>
  <si>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</si>
  <si>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</si>
  <si>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</si>
  <si>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</si>
  <si>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</si>
  <si>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</si>
  <si>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</si>
  <si>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</si>
  <si>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</si>
  <si>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</si>
  <si>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</si>
  <si>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</si>
  <si>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</si>
  <si>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</si>
  <si>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</si>
  <si>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</si>
  <si>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</si>
  <si>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</si>
  <si>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</si>
  <si>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</si>
  <si>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</si>
  <si>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</si>
  <si>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</si>
  <si>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</si>
  <si>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</si>
  <si>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</si>
  <si>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</si>
  <si>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</si>
  <si>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</si>
  <si>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</si>
  <si>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</si>
  <si>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</si>
  <si>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</si>
  <si>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</si>
  <si>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</si>
  <si>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</si>
  <si>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</si>
  <si>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</si>
  <si>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</si>
  <si>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</si>
  <si>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</si>
  <si>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</si>
  <si>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</si>
  <si>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</si>
  <si>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</si>
  <si>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</si>
  <si>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</si>
  <si>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</si>
  <si>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</si>
  <si>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</si>
  <si>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</si>
  <si>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</si>
  <si>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</si>
  <si>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</si>
  <si>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</si>
  <si>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</si>
  <si>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</si>
  <si>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</si>
  <si>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</si>
  <si>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</si>
  <si>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</si>
  <si>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</si>
  <si>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</si>
  <si>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</si>
  <si>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</si>
  <si>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</si>
  <si>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</si>
  <si>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</si>
  <si>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</si>
  <si>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</si>
  <si>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</si>
  <si>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</si>
  <si>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</si>
  <si>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</si>
  <si>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</si>
  <si>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</si>
  <si>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</si>
  <si>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</si>
  <si>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</si>
  <si>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</si>
  <si>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</si>
  <si>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</si>
  <si>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</si>
  <si>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</si>
  <si>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</si>
  <si>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</si>
  <si>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</si>
  <si>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</si>
  <si>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</si>
  <si>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</si>
  <si>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</si>
  <si>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</si>
  <si>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</si>
  <si>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</si>
  <si>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</si>
  <si>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</si>
  <si>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</si>
  <si>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</si>
  <si>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</si>
  <si>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</si>
  <si>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</si>
  <si>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</si>
  <si>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</si>
  <si>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</si>
  <si>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</si>
  <si>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</si>
  <si>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</si>
  <si>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</si>
  <si>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</si>
  <si>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</si>
  <si>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</si>
  <si>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</si>
  <si>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</si>
  <si>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</si>
  <si>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</si>
  <si>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</si>
  <si>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</si>
  <si>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</si>
  <si>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</si>
  <si>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</si>
  <si>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</si>
  <si>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</si>
  <si>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</si>
  <si>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</si>
  <si>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</si>
  <si>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</si>
  <si>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</si>
  <si>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</si>
  <si>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</si>
  <si>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</si>
  <si>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</si>
  <si>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</si>
  <si>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</si>
  <si>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</si>
  <si>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</si>
  <si>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</si>
  <si>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</si>
  <si>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</si>
  <si>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</si>
  <si>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</si>
  <si>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</si>
  <si>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</si>
  <si>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</si>
  <si>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</si>
  <si>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</si>
  <si>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</si>
  <si>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</si>
  <si>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</si>
  <si>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</si>
  <si>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</si>
  <si>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</si>
  <si>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</si>
  <si>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</si>
  <si>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</si>
  <si>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</si>
  <si>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</si>
  <si>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</si>
  <si>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</si>
  <si>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</si>
  <si>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</si>
  <si>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</si>
  <si>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</si>
  <si>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</si>
  <si>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</si>
  <si>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</si>
  <si>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</si>
  <si>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</si>
  <si>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</si>
  <si>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</si>
  <si>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</si>
  <si>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</si>
  <si>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</si>
  <si>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</si>
  <si>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</si>
  <si>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</si>
  <si>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</si>
  <si>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</si>
  <si>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</si>
  <si>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</si>
  <si>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</si>
  <si>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</si>
  <si>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</si>
  <si>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</si>
  <si>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</si>
  <si>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</si>
  <si>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</si>
  <si>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</si>
  <si>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</si>
  <si>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</si>
  <si>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</si>
  <si>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</si>
  <si>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</si>
  <si>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</si>
  <si>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</si>
  <si>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</si>
  <si>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</si>
  <si>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</si>
  <si>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</si>
  <si>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</si>
  <si>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</si>
  <si>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</si>
  <si>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</si>
  <si>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</si>
  <si>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</si>
  <si>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</si>
  <si>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</si>
  <si>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</si>
  <si>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</si>
  <si>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</si>
  <si>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</si>
  <si>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</si>
  <si>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</si>
  <si>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</si>
  <si>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</si>
  <si>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</si>
  <si>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</si>
  <si>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</si>
  <si>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</si>
  <si>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</si>
  <si>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</si>
  <si>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</si>
  <si>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</si>
  <si>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</si>
  <si>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</si>
  <si>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</si>
  <si>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</si>
  <si>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</si>
  <si>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</si>
  <si>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</si>
  <si>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</si>
  <si>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</si>
  <si>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</si>
  <si>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</si>
  <si>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</si>
  <si>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</si>
  <si>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</si>
  <si>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</si>
  <si>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</si>
  <si>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</si>
  <si>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</si>
  <si>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</si>
  <si>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</si>
  <si>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</si>
  <si>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</si>
  <si>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</si>
  <si>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</si>
  <si>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</si>
  <si>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</si>
  <si>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</si>
  <si>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</si>
  <si>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</si>
  <si>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</si>
  <si>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</si>
  <si>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</si>
  <si>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</si>
  <si>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</si>
  <si>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</si>
  <si>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</si>
  <si>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</si>
  <si>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</si>
  <si>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</si>
  <si>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</si>
  <si>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</si>
  <si>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</si>
  <si>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</si>
  <si>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</si>
  <si>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</si>
  <si>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</si>
  <si>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</si>
  <si>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</si>
  <si>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</si>
  <si>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</si>
  <si>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</si>
  <si>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</si>
  <si>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</si>
  <si>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</si>
  <si>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</si>
  <si>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</si>
  <si>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</si>
  <si>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</si>
  <si>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</si>
  <si>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</si>
  <si>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</si>
  <si>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</si>
  <si>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</si>
  <si>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</si>
  <si>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</si>
  <si>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</si>
  <si>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</si>
  <si>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</si>
  <si>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</si>
  <si>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</si>
  <si>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</si>
  <si>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</si>
  <si>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</si>
  <si>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</si>
  <si>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</si>
  <si>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</si>
  <si>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</si>
  <si>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</si>
  <si>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</si>
  <si>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</si>
  <si>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</si>
  <si>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</si>
  <si>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</si>
  <si>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</si>
  <si>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</si>
  <si>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</si>
  <si>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</si>
  <si>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</si>
  <si>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</si>
  <si>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</si>
  <si>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</si>
  <si>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</si>
  <si>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</si>
  <si>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</si>
  <si>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</si>
  <si>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</si>
  <si>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</si>
  <si>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</si>
  <si>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</si>
  <si>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</si>
  <si>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</si>
  <si>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</si>
  <si>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</si>
  <si>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</si>
  <si>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</si>
  <si>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</si>
  <si>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</si>
  <si>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</si>
  <si>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</si>
  <si>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</si>
  <si>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</si>
  <si>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</si>
  <si>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</si>
  <si>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</si>
  <si>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</si>
  <si>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</si>
  <si>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</si>
  <si>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</si>
  <si>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</si>
  <si>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</si>
  <si>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</si>
  <si>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</si>
  <si>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</si>
  <si>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</si>
  <si>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</si>
  <si>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</si>
  <si>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</si>
  <si>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</si>
  <si>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</si>
  <si>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</si>
  <si>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</si>
  <si>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</si>
  <si>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</si>
  <si>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</si>
  <si>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</si>
  <si>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</si>
  <si>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</si>
  <si>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</si>
  <si>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</si>
  <si>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</si>
  <si>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</si>
  <si>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</si>
  <si>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</si>
  <si>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</si>
  <si>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</si>
  <si>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</si>
  <si>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</si>
  <si>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</si>
  <si>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</si>
  <si>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</si>
  <si>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</si>
  <si>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</si>
  <si>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</si>
  <si>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</si>
  <si>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</si>
  <si>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</si>
  <si>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</si>
  <si>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</si>
  <si>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</si>
  <si>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</si>
  <si>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</si>
  <si>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</si>
  <si>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</si>
  <si>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</si>
  <si>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</si>
  <si>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</si>
  <si>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</si>
  <si>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</si>
  <si>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</si>
  <si>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</si>
  <si>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</si>
  <si>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</si>
  <si>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</si>
  <si>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</si>
  <si>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</si>
  <si>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</si>
  <si>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</si>
  <si>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</si>
  <si>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</si>
  <si>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</si>
  <si>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</si>
  <si>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</si>
  <si>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</si>
  <si>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</si>
  <si>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</si>
  <si>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</si>
  <si>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</si>
  <si>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</si>
  <si>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</si>
  <si>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</si>
  <si>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</si>
  <si>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</si>
  <si>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</si>
  <si>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</si>
  <si>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</si>
  <si>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</si>
  <si>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</si>
  <si>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</si>
  <si>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</si>
  <si>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</si>
  <si>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</si>
  <si>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</si>
  <si>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</si>
  <si>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</si>
  <si>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</si>
  <si>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</si>
  <si>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</si>
  <si>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</si>
  <si>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</si>
  <si>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</si>
  <si>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</si>
  <si>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</si>
  <si>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</si>
  <si>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</si>
  <si>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</si>
  <si>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</si>
  <si>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</si>
  <si>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</si>
  <si>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</si>
  <si>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</si>
  <si>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</si>
  <si>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</si>
  <si>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</si>
  <si>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</si>
  <si>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</si>
  <si>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</si>
  <si>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</si>
  <si>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</si>
  <si>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</si>
  <si>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</si>
  <si>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</si>
  <si>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</si>
  <si>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</si>
  <si>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</si>
  <si>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</si>
  <si>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</si>
  <si>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</si>
  <si>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</si>
  <si>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</si>
  <si>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</si>
  <si>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</si>
  <si>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</si>
  <si>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</si>
  <si>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</si>
  <si>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</si>
  <si>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</si>
  <si>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</si>
  <si>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</si>
  <si>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</si>
  <si>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</si>
  <si>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</si>
  <si>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</si>
  <si>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</si>
  <si>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</si>
  <si>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</si>
  <si>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</si>
  <si>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</si>
  <si>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</si>
  <si>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</si>
  <si>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</si>
  <si>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</si>
  <si>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</si>
  <si>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</si>
  <si>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</si>
  <si>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</si>
  <si>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</si>
  <si>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</si>
  <si>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</si>
  <si>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</si>
  <si>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</si>
  <si>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</si>
  <si>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</si>
  <si>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</si>
  <si>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</si>
  <si>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</si>
  <si>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</si>
  <si>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</si>
  <si>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</si>
  <si>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</si>
  <si>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</si>
  <si>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</si>
  <si>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</si>
  <si>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</si>
  <si>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</si>
  <si>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</si>
  <si>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</si>
  <si>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</si>
  <si>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</si>
  <si>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</si>
  <si>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</si>
  <si>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</si>
  <si>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</si>
  <si>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</si>
  <si>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</si>
  <si>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</si>
  <si>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</si>
  <si>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</si>
  <si>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</si>
  <si>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</si>
  <si>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</si>
  <si>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</si>
  <si>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</si>
  <si>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</si>
  <si>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</si>
  <si>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</si>
  <si>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</si>
  <si>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</si>
  <si>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</si>
  <si>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</si>
  <si>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</si>
  <si>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</si>
  <si>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</si>
  <si>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</si>
  <si>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</si>
  <si>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</si>
  <si>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</si>
  <si>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</si>
  <si>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</si>
  <si>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</si>
  <si>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</si>
  <si>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</si>
  <si>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</si>
  <si>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</si>
  <si>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</si>
  <si>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</si>
  <si>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</si>
  <si>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</si>
  <si>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</si>
  <si>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</si>
  <si>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</si>
  <si>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</si>
  <si>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</si>
  <si>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</si>
  <si>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</si>
  <si>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</si>
  <si>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</si>
  <si>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</si>
  <si>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</si>
  <si>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</si>
  <si>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</si>
  <si>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</si>
  <si>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</si>
  <si>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</si>
  <si>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</si>
  <si>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</si>
  <si>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</si>
  <si>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</si>
  <si>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</si>
  <si>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</si>
  <si>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</si>
  <si>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</si>
  <si>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</si>
  <si>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</si>
  <si>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</si>
  <si>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</si>
  <si>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</si>
  <si>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</si>
  <si>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</si>
  <si>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</si>
  <si>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</si>
  <si>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</si>
  <si>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</si>
  <si>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</si>
  <si>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</si>
  <si>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</si>
  <si>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</si>
  <si>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</si>
  <si>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</si>
  <si>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</si>
  <si>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</si>
  <si>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</si>
  <si>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</si>
  <si>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</si>
  <si>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</si>
  <si>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</si>
  <si>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</si>
  <si>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</si>
  <si>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</si>
  <si>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</si>
  <si>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</si>
  <si>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</si>
  <si>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</si>
  <si>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</si>
  <si>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</si>
  <si>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</si>
  <si>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</si>
  <si>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</si>
  <si>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</si>
  <si>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</si>
  <si>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</si>
  <si>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</si>
  <si>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</si>
  <si>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</si>
  <si>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</si>
  <si>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</si>
  <si>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</si>
  <si>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</si>
  <si>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</si>
  <si>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</si>
  <si>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</si>
  <si>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</si>
  <si>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</si>
  <si>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</si>
  <si>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</si>
  <si>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</si>
  <si>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</si>
  <si>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</si>
  <si>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</si>
  <si>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</si>
  <si>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</si>
  <si>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</si>
  <si>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</si>
  <si>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</si>
  <si>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</si>
  <si>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</si>
  <si>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</si>
  <si>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</si>
  <si>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</si>
  <si>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</si>
  <si>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</si>
  <si>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</si>
  <si>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</si>
  <si>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</si>
  <si>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</si>
  <si>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</si>
  <si>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</si>
  <si>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</si>
  <si>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</si>
  <si>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</si>
  <si>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</si>
  <si>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</si>
  <si>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</si>
  <si>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</si>
  <si>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</si>
  <si>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</si>
  <si>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</si>
  <si>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</si>
  <si>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</si>
  <si>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</si>
  <si>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</si>
  <si>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</si>
  <si>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</si>
  <si>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</si>
  <si>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</si>
  <si>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</si>
  <si>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</si>
  <si>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</si>
  <si>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</si>
  <si>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</si>
  <si>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</si>
  <si>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</si>
  <si>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</si>
  <si>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</si>
  <si>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</si>
  <si>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</si>
  <si>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</si>
  <si>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</si>
  <si>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</si>
  <si>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</si>
  <si>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</si>
  <si>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</si>
  <si>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</si>
  <si>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</si>
  <si>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</si>
  <si>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</si>
  <si>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</si>
  <si>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</si>
  <si>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</si>
  <si>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</si>
  <si>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</si>
  <si>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</si>
  <si>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</si>
  <si>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</si>
  <si>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</si>
  <si>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</si>
  <si>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</si>
  <si>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</si>
  <si>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</si>
  <si>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</si>
  <si>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</si>
  <si>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</si>
  <si>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</si>
  <si>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</si>
  <si>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</si>
  <si>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</si>
  <si>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</si>
  <si>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</si>
  <si>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</si>
  <si>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</si>
  <si>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</si>
  <si>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</si>
  <si>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</si>
  <si>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</si>
  <si>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</si>
  <si>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</si>
  <si>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</si>
  <si>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</si>
  <si>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</si>
  <si>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</si>
  <si>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</si>
  <si>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</si>
  <si>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</si>
  <si>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</si>
  <si>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</si>
  <si>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</si>
  <si>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</si>
  <si>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</si>
  <si>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</si>
  <si>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</si>
  <si>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</si>
  <si>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</si>
  <si>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</si>
  <si>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</si>
  <si>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</si>
  <si>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</si>
  <si>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</si>
  <si>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</si>
  <si>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</si>
  <si>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</si>
  <si>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</si>
  <si>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</si>
  <si>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</si>
  <si>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</si>
  <si>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</si>
  <si>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</si>
  <si>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</si>
  <si>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</si>
  <si>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</si>
  <si>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</si>
  <si>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</si>
  <si>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</si>
  <si>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</si>
  <si>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</si>
  <si>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</si>
  <si>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</si>
  <si>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</si>
  <si>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</si>
  <si>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</si>
  <si>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</si>
  <si>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</si>
  <si>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</si>
  <si>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</si>
  <si>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</si>
  <si>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</si>
  <si>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</si>
  <si>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</si>
  <si>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</si>
  <si>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</si>
  <si>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</si>
  <si>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</si>
  <si>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</si>
  <si>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</si>
  <si>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</si>
  <si>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</si>
  <si>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</si>
  <si>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</si>
  <si>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</si>
  <si>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</si>
  <si>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</si>
  <si>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</si>
  <si>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</si>
  <si>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</si>
  <si>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</si>
  <si>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</si>
  <si>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</si>
  <si>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</si>
  <si>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</si>
  <si>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</si>
  <si>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</si>
  <si>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</si>
  <si>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</si>
  <si>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</si>
  <si>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</si>
  <si>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</si>
  <si>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</si>
  <si>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</si>
  <si>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</si>
  <si>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</si>
  <si>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</si>
  <si>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</si>
  <si>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</si>
  <si>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</si>
  <si>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</si>
  <si>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</si>
  <si>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</si>
  <si>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</si>
  <si>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</si>
  <si>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</si>
  <si>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</si>
  <si>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</si>
  <si>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</si>
  <si>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</si>
  <si>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</si>
  <si>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</si>
  <si>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</si>
  <si>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</si>
  <si>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</si>
  <si>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</si>
  <si>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</si>
  <si>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</si>
  <si>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</si>
  <si>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</si>
  <si>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</si>
  <si>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</si>
  <si>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</si>
  <si>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</si>
  <si>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</si>
  <si>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</si>
  <si>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</si>
  <si>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</si>
  <si>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</si>
  <si>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</si>
  <si>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</si>
  <si>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</si>
  <si>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</si>
  <si>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</si>
  <si>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</si>
  <si>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</si>
  <si>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</si>
  <si>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</si>
  <si>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</si>
  <si>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</si>
  <si>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</si>
  <si>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</si>
  <si>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</si>
  <si>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</si>
  <si>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</si>
  <si>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</si>
  <si>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</si>
  <si>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</si>
  <si>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</si>
  <si>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</si>
  <si>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</si>
  <si>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</si>
  <si>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</si>
  <si>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</si>
  <si>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</si>
  <si>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</si>
  <si>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</si>
  <si>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</si>
  <si>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</si>
  <si>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</si>
  <si>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</si>
  <si>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</si>
  <si>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</si>
  <si>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</si>
  <si>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</si>
  <si>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</si>
  <si>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</si>
  <si>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</si>
  <si>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</si>
  <si>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</si>
  <si>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</si>
  <si>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</si>
  <si>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</si>
  <si>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</si>
  <si>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</si>
  <si>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</si>
  <si>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</si>
  <si>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</si>
  <si>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</si>
  <si>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</si>
  <si>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</si>
  <si>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</si>
  <si>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</si>
  <si>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</si>
  <si>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</si>
  <si>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</si>
  <si>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</si>
  <si>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</si>
  <si>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</si>
  <si>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</si>
  <si>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</si>
  <si>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</si>
  <si>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</si>
  <si>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</si>
  <si>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</si>
  <si>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</si>
  <si>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</si>
  <si>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</si>
  <si>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</si>
  <si>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</si>
  <si>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</si>
  <si>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</si>
  <si>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</si>
  <si>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</si>
  <si>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</si>
  <si>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</si>
  <si>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</si>
  <si>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</si>
  <si>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</si>
  <si>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</si>
  <si>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</si>
  <si>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</si>
  <si>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</si>
  <si>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</si>
  <si>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</si>
  <si>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</si>
  <si>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</si>
  <si>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</si>
  <si>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</si>
  <si>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</si>
  <si>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</si>
  <si>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</si>
  <si>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</si>
  <si>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</si>
  <si>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</si>
  <si>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</si>
  <si>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</si>
  <si>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</si>
  <si>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</si>
  <si>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</si>
  <si>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</si>
  <si>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</si>
  <si>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</si>
  <si>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</si>
  <si>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</si>
  <si>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</si>
  <si>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</si>
  <si>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</si>
  <si>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</si>
  <si>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</si>
  <si>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</si>
  <si>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</si>
  <si>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</si>
  <si>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</si>
  <si>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</si>
  <si>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</si>
  <si>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</si>
  <si>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</si>
  <si>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</si>
  <si>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</si>
  <si>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</si>
  <si>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</si>
  <si>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</si>
  <si>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</si>
  <si>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</si>
  <si>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</si>
  <si>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</si>
  <si>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</si>
  <si>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</si>
  <si>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</si>
  <si>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</si>
  <si>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</si>
  <si>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</si>
  <si>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</si>
  <si>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</si>
  <si>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</si>
  <si>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</si>
  <si>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</si>
  <si>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</si>
  <si>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</si>
  <si>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</si>
  <si>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</si>
  <si>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</si>
  <si>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</si>
  <si>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</si>
  <si>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</si>
  <si>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</si>
  <si>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</si>
  <si>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</si>
  <si>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</si>
  <si>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</si>
  <si>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</si>
  <si>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</si>
  <si>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</si>
  <si>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</si>
  <si>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</si>
  <si>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</si>
  <si>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</si>
  <si>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</si>
  <si>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</si>
  <si>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</si>
  <si>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</si>
  <si>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</si>
  <si>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</si>
  <si>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</si>
  <si>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</si>
  <si>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</si>
  <si>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</si>
  <si>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</si>
  <si>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</si>
  <si>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</si>
  <si>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</si>
  <si>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</si>
  <si>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</si>
  <si>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</si>
  <si>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</si>
  <si>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</si>
  <si>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</si>
  <si>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</si>
  <si>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</si>
  <si>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</si>
  <si>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</si>
  <si>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</si>
  <si>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</si>
  <si>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</si>
  <si>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</si>
  <si>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</si>
  <si>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</si>
  <si>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</si>
  <si>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</si>
  <si>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</si>
  <si>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</si>
  <si>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</si>
  <si>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</si>
  <si>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</si>
  <si>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</si>
  <si>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</si>
  <si>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</si>
  <si>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</si>
  <si>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</si>
  <si>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</si>
  <si>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</si>
  <si>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</si>
  <si>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</si>
  <si>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</si>
  <si>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</si>
  <si>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</si>
  <si>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</si>
  <si>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</si>
  <si>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</si>
  <si>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</si>
  <si>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</si>
  <si>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</si>
  <si>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</si>
  <si>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</si>
  <si>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</si>
  <si>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</si>
  <si>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</si>
  <si>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</si>
  <si>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</si>
  <si>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</si>
  <si>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</si>
  <si>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</si>
  <si>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</si>
  <si>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</si>
  <si>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</si>
  <si>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</si>
  <si>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</si>
  <si>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</si>
  <si>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</si>
  <si>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</si>
  <si>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</si>
  <si>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</si>
  <si>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</si>
  <si>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</si>
  <si>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</si>
  <si>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</si>
  <si>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</si>
  <si>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</si>
  <si>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</si>
  <si>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</si>
  <si>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</si>
  <si>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</si>
  <si>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</si>
  <si>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</si>
  <si>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</si>
  <si>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</si>
  <si>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</si>
  <si>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</si>
  <si>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</si>
  <si>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</si>
  <si>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</si>
  <si>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</si>
  <si>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</si>
  <si>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</si>
  <si>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</si>
  <si>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</si>
  <si>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</si>
  <si>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</si>
  <si>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</si>
  <si>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</si>
  <si>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</si>
  <si>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</si>
  <si>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</si>
  <si>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</si>
  <si>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</si>
  <si>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</si>
  <si>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</si>
  <si>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</si>
  <si>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</si>
  <si>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</si>
  <si>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</si>
  <si>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</si>
  <si>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</si>
  <si>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</si>
  <si>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</si>
  <si>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</si>
  <si>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</si>
  <si>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</si>
  <si>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</si>
  <si>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</si>
  <si>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</si>
  <si>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</si>
  <si>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</si>
  <si>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</si>
  <si>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</si>
  <si>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</si>
  <si>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</si>
  <si>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</si>
  <si>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</si>
  <si>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</si>
  <si>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</si>
  <si>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</si>
  <si>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</si>
  <si>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</si>
  <si>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</si>
  <si>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</si>
  <si>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</si>
  <si>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</si>
  <si>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</si>
  <si>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</si>
  <si>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</si>
  <si>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</si>
  <si>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</si>
  <si>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</si>
  <si>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</si>
  <si>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</si>
  <si>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</si>
  <si>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</si>
  <si>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</si>
  <si>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</si>
  <si>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</si>
  <si>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</si>
  <si>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</si>
  <si>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</si>
  <si>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</si>
  <si>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</si>
  <si>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</si>
  <si>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</si>
  <si>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</si>
  <si>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</si>
  <si>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</si>
  <si>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</si>
  <si>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</si>
  <si>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</si>
  <si>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</si>
  <si>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</si>
  <si>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</si>
  <si>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</si>
  <si>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</si>
  <si>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</si>
  <si>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</si>
  <si>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</si>
  <si>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</si>
  <si>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</si>
  <si>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</si>
  <si>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</si>
  <si>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</si>
  <si>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</si>
  <si>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</si>
  <si>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</si>
  <si>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</si>
  <si>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</si>
  <si>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</si>
  <si>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</si>
  <si>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</si>
  <si>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</si>
  <si>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</si>
  <si>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</si>
  <si>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</si>
  <si>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</si>
  <si>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</si>
  <si>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</si>
  <si>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</si>
  <si>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</si>
  <si>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</si>
  <si>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</si>
  <si>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</si>
  <si>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</si>
  <si>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</si>
  <si>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</si>
  <si>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</si>
  <si>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</si>
  <si>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</si>
  <si>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</si>
  <si>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</si>
  <si>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</si>
  <si>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</si>
  <si>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</si>
  <si>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</si>
  <si>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</si>
  <si>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</si>
  <si>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</si>
  <si>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</si>
  <si>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</si>
  <si>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</si>
  <si>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</si>
  <si>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</si>
  <si>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</si>
  <si>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</si>
  <si>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</si>
  <si>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</si>
  <si>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</si>
  <si>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</si>
  <si>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</si>
  <si>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</si>
  <si>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</si>
  <si>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</si>
  <si>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</si>
  <si>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</si>
  <si>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</si>
  <si>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</si>
  <si>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</si>
  <si>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</si>
  <si>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</si>
  <si>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</si>
  <si>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</si>
  <si>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</si>
  <si>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</si>
  <si>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</si>
  <si>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</si>
  <si>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</si>
  <si>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</si>
  <si>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</si>
  <si>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</si>
  <si>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</si>
  <si>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</si>
  <si>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</si>
  <si>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</si>
  <si>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</si>
  <si>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</si>
  <si>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</si>
  <si>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</si>
  <si>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</si>
  <si>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</si>
  <si>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</si>
  <si>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</si>
  <si>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</si>
  <si>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</si>
  <si>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</si>
  <si>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</si>
  <si>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</si>
  <si>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</si>
  <si>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</si>
  <si>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</si>
  <si>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</si>
  <si>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</si>
  <si>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</si>
  <si>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</si>
  <si>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</si>
  <si>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</si>
  <si>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</si>
  <si>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</si>
  <si>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</si>
  <si>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</si>
  <si>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</si>
  <si>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</si>
  <si>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</si>
  <si>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</si>
  <si>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</si>
  <si>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</si>
  <si>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</si>
  <si>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</si>
  <si>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</si>
  <si>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</si>
  <si>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</si>
  <si>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</si>
  <si>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</si>
  <si>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</si>
  <si>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</si>
  <si>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</si>
  <si>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</si>
  <si>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</si>
  <si>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</si>
  <si>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</si>
  <si>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</si>
  <si>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</si>
  <si>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</si>
  <si>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</si>
  <si>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</si>
  <si>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</si>
  <si>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</si>
  <si>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</si>
  <si>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</si>
  <si>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</si>
  <si>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</si>
  <si>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</si>
  <si>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</si>
  <si>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</si>
  <si>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</si>
  <si>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</si>
  <si>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</si>
  <si>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</si>
  <si>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</si>
  <si>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</si>
  <si>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</si>
  <si>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</si>
  <si>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</si>
  <si>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</si>
  <si>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</si>
  <si>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</si>
  <si>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</si>
  <si>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</si>
  <si>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</si>
  <si>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</si>
  <si>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</si>
  <si>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</si>
  <si>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</si>
  <si>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</si>
  <si>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</si>
  <si>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</si>
  <si>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</si>
  <si>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</si>
  <si>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</si>
  <si>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</si>
  <si>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</si>
  <si>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</si>
  <si>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</si>
  <si>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</si>
  <si>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</si>
  <si>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</si>
  <si>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</si>
  <si>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</si>
  <si>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</si>
  <si>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</si>
  <si>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</si>
  <si>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</si>
  <si>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</si>
  <si>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</si>
  <si>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</si>
  <si>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</si>
  <si>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</si>
  <si>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</si>
  <si>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</si>
  <si>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</si>
  <si>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</si>
  <si>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</si>
  <si>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</si>
  <si>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</si>
  <si>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</si>
  <si>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</si>
  <si>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</si>
  <si>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</si>
  <si>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</si>
  <si>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</si>
  <si>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</si>
  <si>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</si>
  <si>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</si>
  <si>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</si>
  <si>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</si>
  <si>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</si>
  <si>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</si>
  <si>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</si>
  <si>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</si>
  <si>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</si>
  <si>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</si>
  <si>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</si>
  <si>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</si>
  <si>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</si>
  <si>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</si>
  <si>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</si>
  <si>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</si>
  <si>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</si>
  <si>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</si>
  <si>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</si>
  <si>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</si>
  <si>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</si>
  <si>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</si>
  <si>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</si>
  <si>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</si>
  <si>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</si>
  <si>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</si>
  <si>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</si>
  <si>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</si>
  <si>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</si>
  <si>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</si>
  <si>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</si>
  <si>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</si>
  <si>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</si>
  <si>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</si>
  <si>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</si>
  <si>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</si>
  <si>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</si>
  <si>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</si>
  <si>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</si>
  <si>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</si>
  <si>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</si>
  <si>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</si>
  <si>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</si>
  <si>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</si>
  <si>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</si>
  <si>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</si>
  <si>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</si>
  <si>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</si>
  <si>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</si>
  <si>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</si>
  <si>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</si>
  <si>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</si>
  <si>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</si>
  <si>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</si>
  <si>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</si>
  <si>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</si>
  <si>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</si>
  <si>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</si>
  <si>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</si>
  <si>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</si>
  <si>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</si>
  <si>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</si>
  <si>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</si>
  <si>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</si>
  <si>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</si>
  <si>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</si>
  <si>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</si>
  <si>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</si>
  <si>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</si>
  <si>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</si>
  <si>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</si>
  <si>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</si>
  <si>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</si>
  <si>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</si>
  <si>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</si>
  <si>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</si>
  <si>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</si>
  <si>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</si>
  <si>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</si>
  <si>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</si>
  <si>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</si>
  <si>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</si>
  <si>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</si>
  <si>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</si>
  <si>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</si>
  <si>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</si>
  <si>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</si>
  <si>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</si>
  <si>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</si>
  <si>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</si>
  <si>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</si>
  <si>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</si>
  <si>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</si>
  <si>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</si>
  <si>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</si>
  <si>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</si>
  <si>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</si>
  <si>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</si>
  <si>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</si>
  <si>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</si>
  <si>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</si>
  <si>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</si>
  <si>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</si>
  <si>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</si>
  <si>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</si>
  <si>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</si>
  <si>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</si>
  <si>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</si>
  <si>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</si>
  <si>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</si>
  <si>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</si>
  <si>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</si>
  <si>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</si>
  <si>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</si>
  <si>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</si>
  <si>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</si>
  <si>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</si>
  <si>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</si>
  <si>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</si>
  <si>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</si>
  <si>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</si>
  <si>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</si>
  <si>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</si>
  <si>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</si>
  <si>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</si>
  <si>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</si>
  <si>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</si>
  <si>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</si>
  <si>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</si>
  <si>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</si>
  <si>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</si>
  <si>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</si>
  <si>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</si>
  <si>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</si>
  <si>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</si>
  <si>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</si>
  <si>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</si>
  <si>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</si>
  <si>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</si>
  <si>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</si>
  <si>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</si>
  <si>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</si>
  <si>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</si>
  <si>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</si>
  <si>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</si>
  <si>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</si>
  <si>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</si>
  <si>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</si>
  <si>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</si>
  <si>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</si>
  <si>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</si>
  <si>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</si>
  <si>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</si>
  <si>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</si>
  <si>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</si>
  <si>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</si>
  <si>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</si>
  <si>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</si>
  <si>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</si>
  <si>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</si>
  <si>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</si>
  <si>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</si>
  <si>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</si>
  <si>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</si>
  <si>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</si>
  <si>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</si>
  <si>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</si>
  <si>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</si>
  <si>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</si>
  <si>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</si>
  <si>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</si>
  <si>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</si>
  <si>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</si>
  <si>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</si>
  <si>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</si>
  <si>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</si>
  <si>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</si>
  <si>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</si>
  <si>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</si>
  <si>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</si>
  <si>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</si>
  <si>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</si>
  <si>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</si>
  <si>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</si>
  <si>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</si>
  <si>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</si>
  <si>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</si>
  <si>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</si>
  <si>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</si>
  <si>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</si>
  <si>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</si>
  <si>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</si>
  <si>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</si>
  <si>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</si>
  <si>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</si>
  <si>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</si>
  <si>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</si>
  <si>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</si>
  <si>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</si>
  <si>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</si>
  <si>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</si>
  <si>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</si>
  <si>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</si>
  <si>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</si>
  <si>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</si>
  <si>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</si>
  <si>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</si>
  <si>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</si>
  <si>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</si>
  <si>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</si>
  <si>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</si>
  <si>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</si>
  <si>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</si>
  <si>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</si>
  <si>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</si>
  <si>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</si>
  <si>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</si>
  <si>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</si>
  <si>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</si>
  <si>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</si>
  <si>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</si>
  <si>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</si>
  <si>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</si>
  <si>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</si>
  <si>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</si>
  <si>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</si>
  <si>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</si>
  <si>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</si>
  <si>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</si>
  <si>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</si>
  <si>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</si>
  <si>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</si>
  <si>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</si>
  <si>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</si>
  <si>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</si>
  <si>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</si>
  <si>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</si>
  <si>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</si>
  <si>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</si>
  <si>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</si>
  <si>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</si>
  <si>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</si>
  <si>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</si>
  <si>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</si>
  <si>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</si>
  <si>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</si>
  <si>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</si>
  <si>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</si>
  <si>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</si>
  <si>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</si>
  <si>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</si>
  <si>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</si>
  <si>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</si>
  <si>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</si>
  <si>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</si>
  <si>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</si>
  <si>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</si>
  <si>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</si>
  <si>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</si>
  <si>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</si>
  <si>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</si>
  <si>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</si>
  <si>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</si>
  <si>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</si>
  <si>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</si>
  <si>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</si>
  <si>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</si>
  <si>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</si>
  <si>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</si>
  <si>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</si>
  <si>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</si>
  <si>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</si>
  <si>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</si>
  <si>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</si>
  <si>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</si>
  <si>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</si>
  <si>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</si>
  <si>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</si>
  <si>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</si>
  <si>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</si>
  <si>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</si>
  <si>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</si>
  <si>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</si>
  <si>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</si>
  <si>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</si>
  <si>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</si>
  <si>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</si>
  <si>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</si>
  <si>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</si>
  <si>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</si>
  <si>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</si>
  <si>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</si>
  <si>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</si>
  <si>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</si>
  <si>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</si>
  <si>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</si>
  <si>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</si>
  <si>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</si>
  <si>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</si>
  <si>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</si>
  <si>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</si>
  <si>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</si>
  <si>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</si>
  <si>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</si>
  <si>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</si>
  <si>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</si>
  <si>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</si>
  <si>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</si>
  <si>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</si>
  <si>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</si>
  <si>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</si>
  <si>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</si>
  <si>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</si>
  <si>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</si>
  <si>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</si>
  <si>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</si>
  <si>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</si>
  <si>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</si>
  <si>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</si>
  <si>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</si>
  <si>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</si>
  <si>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</si>
  <si>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</si>
  <si>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</si>
  <si>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</si>
  <si>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</si>
  <si>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</si>
  <si>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</si>
  <si>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</si>
  <si>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</si>
  <si>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</si>
  <si>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</si>
  <si>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</si>
  <si>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</si>
  <si>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</si>
  <si>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</si>
  <si>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</si>
  <si>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</si>
  <si>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</si>
  <si>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</si>
  <si>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</si>
  <si>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</si>
  <si>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</si>
  <si>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</si>
  <si>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</si>
  <si>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</si>
  <si>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</si>
  <si>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</si>
  <si>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</si>
  <si>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</si>
  <si>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</si>
  <si>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</si>
  <si>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</si>
  <si>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</si>
  <si>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</si>
  <si>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</si>
  <si>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</si>
  <si>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</si>
  <si>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</si>
  <si>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</si>
  <si>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</si>
  <si>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</si>
  <si>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</si>
  <si>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</si>
  <si>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</si>
  <si>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</si>
  <si>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</si>
  <si>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</si>
  <si>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</si>
  <si>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</si>
  <si>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</si>
  <si>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</si>
  <si>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</si>
  <si>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</si>
  <si>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</si>
  <si>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</si>
  <si>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</si>
  <si>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</si>
  <si>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</si>
  <si>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</si>
  <si>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</si>
  <si>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</si>
  <si>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</si>
  <si>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</si>
  <si>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</si>
  <si>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</si>
  <si>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</si>
  <si>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</si>
  <si>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</si>
  <si>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</si>
  <si>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</si>
  <si>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</si>
  <si>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</si>
  <si>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</si>
  <si>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</si>
  <si>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</si>
  <si>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</si>
  <si>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</si>
  <si>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</si>
  <si>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</si>
  <si>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</si>
  <si>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</si>
  <si>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</si>
  <si>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</si>
  <si>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</si>
  <si>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</si>
  <si>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</si>
  <si>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</si>
  <si>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</si>
  <si>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</si>
  <si>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</si>
  <si>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</si>
  <si>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</si>
  <si>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</si>
  <si>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</si>
  <si>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</si>
  <si>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</si>
  <si>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</si>
  <si>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</si>
  <si>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</si>
  <si>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</si>
  <si>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</si>
  <si>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</si>
  <si>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</si>
  <si>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</si>
  <si>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</si>
  <si>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</si>
  <si>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</si>
  <si>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</si>
  <si>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</si>
  <si>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</si>
  <si>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</si>
  <si>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</si>
  <si>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</si>
  <si>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</si>
  <si>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</si>
  <si>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</si>
  <si>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</si>
  <si>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</si>
  <si>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</si>
  <si>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</si>
  <si>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</si>
  <si>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</si>
  <si>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</si>
  <si>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</si>
  <si>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</si>
  <si>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</si>
  <si>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</si>
  <si>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</si>
  <si>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</si>
  <si>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</si>
  <si>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</si>
  <si>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</si>
  <si>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</si>
  <si>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</si>
  <si>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</si>
  <si>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</si>
  <si>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</si>
  <si>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</si>
  <si>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</si>
  <si>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</si>
  <si>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</si>
  <si>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</si>
  <si>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</si>
  <si>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</si>
  <si>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</si>
  <si>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</si>
  <si>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</si>
  <si>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</si>
  <si>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</si>
  <si>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</si>
  <si>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</si>
  <si>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</si>
  <si>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</si>
  <si>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</si>
  <si>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</si>
  <si>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</si>
  <si>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</si>
  <si>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</si>
  <si>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</si>
  <si>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</si>
  <si>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</si>
  <si>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</si>
  <si>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</si>
  <si>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</si>
  <si>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</si>
  <si>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</si>
  <si>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</si>
  <si>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</si>
  <si>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</si>
  <si>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</si>
  <si>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</si>
  <si>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</si>
  <si>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</si>
  <si>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</si>
  <si>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</si>
  <si>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</si>
  <si>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</si>
  <si>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</si>
  <si>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</si>
  <si>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</si>
  <si>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</si>
  <si>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</si>
  <si>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</si>
  <si>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</si>
  <si>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</si>
  <si>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</si>
  <si>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</si>
  <si>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</si>
  <si>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</si>
  <si>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</si>
  <si>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</si>
  <si>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</si>
  <si>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</si>
  <si>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</si>
  <si>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</si>
  <si>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</si>
  <si>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</si>
  <si>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</si>
  <si>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</si>
  <si>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</si>
  <si>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</si>
  <si>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</si>
  <si>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</si>
  <si>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</si>
  <si>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</si>
  <si>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</si>
  <si>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</si>
  <si>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</si>
  <si>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</si>
  <si>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</si>
  <si>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</si>
  <si>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</si>
  <si>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</si>
  <si>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</si>
  <si>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</si>
  <si>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</si>
  <si>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</si>
  <si>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</si>
  <si>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</si>
  <si>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</si>
  <si>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</si>
  <si>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</si>
  <si>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</si>
  <si>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</si>
  <si>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</si>
  <si>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</si>
  <si>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</si>
  <si>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</si>
  <si>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</si>
  <si>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</si>
  <si>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</si>
  <si>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</si>
  <si>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</si>
  <si>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</si>
  <si>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</si>
  <si>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</si>
  <si>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</si>
  <si>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</si>
  <si>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</si>
  <si>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</si>
  <si>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</si>
  <si>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</si>
  <si>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</si>
  <si>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</si>
  <si>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</si>
  <si>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</si>
  <si>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</si>
  <si>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</si>
  <si>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</si>
  <si>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</si>
  <si>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</si>
  <si>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</si>
  <si>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</si>
  <si>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</si>
  <si>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</si>
  <si>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</si>
  <si>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</si>
  <si>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</si>
  <si>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</si>
  <si>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</si>
  <si>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</si>
  <si>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</si>
  <si>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</si>
  <si>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</si>
  <si>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</si>
  <si>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</si>
  <si>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</si>
  <si>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</si>
  <si>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</si>
  <si>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</si>
  <si>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</si>
  <si>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</si>
  <si>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</si>
  <si>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</si>
  <si>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</si>
  <si>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</si>
  <si>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</si>
  <si>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</si>
  <si>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</si>
  <si>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</si>
  <si>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</si>
  <si>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</si>
  <si>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</si>
  <si>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</si>
  <si>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</si>
  <si>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</si>
  <si>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</si>
  <si>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</si>
  <si>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</si>
  <si>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</si>
  <si>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</si>
  <si>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</si>
  <si>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</si>
  <si>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</si>
  <si>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</si>
  <si>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</si>
  <si>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</si>
  <si>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</si>
  <si>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</si>
  <si>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</si>
  <si>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</si>
  <si>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</si>
  <si>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</si>
  <si>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</si>
  <si>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</si>
  <si>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</si>
  <si>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</si>
  <si>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</si>
  <si>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</si>
  <si>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</si>
  <si>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</si>
  <si>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</si>
  <si>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</si>
  <si>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</si>
  <si>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</si>
  <si>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</si>
  <si>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</si>
  <si>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</si>
  <si>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</si>
  <si>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</si>
  <si>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</si>
  <si>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</si>
  <si>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</si>
  <si>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</si>
  <si>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</si>
  <si>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</si>
  <si>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</si>
  <si>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</si>
  <si>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</si>
  <si>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</si>
  <si>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</si>
  <si>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</si>
  <si>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</si>
  <si>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</si>
  <si>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</si>
  <si>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</si>
  <si>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</si>
  <si>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</si>
  <si>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</si>
  <si>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</si>
  <si>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</si>
  <si>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</si>
  <si>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</si>
  <si>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</si>
  <si>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</si>
  <si>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</si>
  <si>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</si>
  <si>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</si>
  <si>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</si>
  <si>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</si>
  <si>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</si>
  <si>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</si>
  <si>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</si>
  <si>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</si>
  <si>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</si>
  <si>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</si>
  <si>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</si>
  <si>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</si>
  <si>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</si>
  <si>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</si>
  <si>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</si>
  <si>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</si>
  <si>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</si>
  <si>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</si>
  <si>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</si>
  <si>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</si>
  <si>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</si>
  <si>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</si>
  <si>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</si>
  <si>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</si>
  <si>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</si>
  <si>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</si>
  <si>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</si>
  <si>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</si>
  <si>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</si>
  <si>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</si>
  <si>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</si>
  <si>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</si>
  <si>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</si>
  <si>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</si>
  <si>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</si>
  <si>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</si>
  <si>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</si>
  <si>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</si>
  <si>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</si>
  <si>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</si>
  <si>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</si>
  <si>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</si>
  <si>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</si>
  <si>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</si>
  <si>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</si>
  <si>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</si>
  <si>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</si>
  <si>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</si>
  <si>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</si>
  <si>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</si>
  <si>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</si>
  <si>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</si>
  <si>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</si>
  <si>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</si>
  <si>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</si>
  <si>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</si>
  <si>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</si>
  <si>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</si>
  <si>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</si>
  <si>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</si>
  <si>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</si>
  <si>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</si>
  <si>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</si>
  <si>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</si>
  <si>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</si>
  <si>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</si>
  <si>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</si>
  <si>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</si>
  <si>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</si>
  <si>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</si>
  <si>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</si>
  <si>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</si>
  <si>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</si>
  <si>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</si>
  <si>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</si>
  <si>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</si>
  <si>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</si>
  <si>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</si>
  <si>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</si>
  <si>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</si>
  <si>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</si>
  <si>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</si>
  <si>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</si>
  <si>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</si>
  <si>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</si>
  <si>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</si>
  <si>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</si>
  <si>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</si>
  <si>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</si>
  <si>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</si>
  <si>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</si>
  <si>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</si>
  <si>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</si>
  <si>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</si>
  <si>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</si>
  <si>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</si>
  <si>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</si>
  <si>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</si>
  <si>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</si>
  <si>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</si>
  <si>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</si>
  <si>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</si>
  <si>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</si>
  <si>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</si>
  <si>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</si>
  <si>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</si>
  <si>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</si>
  <si>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</si>
  <si>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</si>
  <si>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</si>
  <si>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</si>
  <si>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</si>
  <si>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</si>
  <si>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</si>
  <si>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</si>
  <si>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</si>
  <si>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</si>
  <si>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</si>
  <si>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</si>
  <si>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</si>
  <si>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</si>
  <si>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</si>
  <si>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</si>
  <si>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</si>
  <si>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</si>
  <si>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</si>
  <si>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</si>
  <si>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</si>
  <si>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</si>
  <si>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</si>
  <si>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</si>
  <si>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</si>
  <si>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</si>
  <si>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</si>
  <si>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</si>
  <si>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</si>
  <si>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</si>
  <si>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</si>
  <si>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</si>
  <si>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</si>
  <si>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</si>
  <si>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</si>
  <si>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</si>
  <si>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</si>
  <si>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</si>
  <si>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</si>
  <si>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</si>
  <si>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</si>
  <si>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</si>
  <si>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</si>
  <si>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</si>
  <si>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</si>
  <si>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</si>
  <si>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</si>
  <si>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</si>
  <si>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</si>
  <si>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</si>
  <si>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</si>
  <si>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</si>
  <si>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</si>
  <si>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</si>
  <si>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</si>
  <si>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</si>
  <si>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</si>
  <si>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</si>
  <si>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</si>
  <si>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</si>
  <si>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</si>
  <si>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</si>
  <si>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</si>
  <si>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</si>
  <si>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</si>
  <si>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</si>
  <si>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</si>
  <si>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</si>
  <si>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</si>
  <si>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</si>
  <si>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</si>
  <si>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</si>
  <si>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</si>
  <si>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</si>
  <si>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</si>
  <si>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</si>
  <si>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</si>
  <si>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</si>
  <si>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</si>
  <si>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</si>
  <si>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</si>
  <si>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</si>
  <si>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</si>
  <si>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</si>
  <si>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</si>
  <si>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</si>
  <si>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</si>
  <si>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</si>
  <si>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</si>
  <si>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</si>
  <si>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</si>
  <si>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</si>
  <si>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</si>
  <si>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</si>
  <si>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</si>
  <si>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</si>
  <si>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</si>
  <si>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</si>
  <si>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</si>
  <si>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</si>
  <si>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</si>
  <si>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</si>
  <si>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</si>
  <si>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</si>
  <si>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</si>
  <si>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</si>
  <si>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</si>
  <si>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</si>
  <si>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</si>
  <si>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</si>
  <si>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</si>
  <si>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</si>
  <si>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</si>
  <si>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</si>
  <si>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</si>
  <si>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</si>
  <si>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</si>
  <si>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</si>
  <si>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</si>
  <si>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</si>
  <si>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</si>
  <si>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</si>
  <si>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</si>
  <si>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</si>
  <si>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</si>
  <si>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</si>
  <si>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</si>
  <si>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</si>
  <si>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</si>
  <si>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</si>
  <si>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</si>
  <si>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</si>
  <si>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</si>
  <si>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</si>
  <si>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</si>
  <si>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</si>
  <si>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</si>
  <si>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</si>
  <si>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</si>
  <si>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</si>
  <si>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</si>
  <si>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</si>
  <si>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</si>
  <si>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</si>
  <si>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</si>
  <si>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</si>
  <si>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</si>
  <si>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</si>
  <si>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</si>
  <si>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</si>
  <si>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</si>
  <si>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</si>
  <si>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</si>
  <si>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</si>
  <si>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</si>
  <si>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</si>
  <si>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</si>
  <si>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</si>
  <si>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</si>
  <si>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</si>
  <si>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</si>
  <si>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</si>
  <si>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</si>
  <si>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</si>
  <si>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</si>
  <si>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</si>
  <si>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</si>
  <si>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</si>
  <si>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</si>
  <si>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</si>
  <si>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</si>
  <si>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</si>
  <si>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</si>
  <si>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</si>
  <si>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</si>
  <si>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</si>
  <si>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</si>
  <si>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</si>
  <si>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</si>
  <si>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</si>
  <si>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</si>
  <si>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</si>
  <si>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</si>
  <si>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</si>
  <si>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</si>
  <si>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</si>
  <si>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</si>
  <si>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</si>
  <si>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</si>
  <si>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</si>
  <si>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</si>
  <si>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</si>
  <si>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</si>
  <si>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</si>
  <si>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</si>
  <si>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</si>
  <si>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</si>
  <si>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</si>
  <si>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</si>
  <si>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</si>
  <si>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</si>
  <si>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</si>
  <si>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</si>
  <si>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</si>
  <si>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</si>
  <si>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</si>
  <si>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</si>
  <si>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</si>
  <si>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</si>
  <si>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</si>
  <si>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</si>
  <si>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</si>
  <si>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</si>
  <si>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</si>
  <si>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</si>
  <si>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</si>
  <si>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</si>
  <si>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</si>
  <si>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</si>
  <si>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</si>
  <si>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</si>
  <si>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</si>
  <si>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</si>
  <si>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</si>
  <si>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</si>
  <si>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</si>
  <si>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</si>
  <si>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</si>
  <si>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</si>
  <si>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</si>
  <si>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</si>
  <si>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</si>
  <si>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</si>
  <si>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</si>
  <si>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</si>
  <si>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</si>
  <si>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</si>
  <si>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</si>
  <si>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</si>
  <si>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</si>
  <si>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</si>
  <si>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</si>
  <si>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</si>
  <si>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</si>
  <si>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</si>
  <si>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</si>
  <si>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</si>
  <si>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</si>
  <si>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</si>
  <si>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</si>
  <si>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</si>
  <si>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</si>
  <si>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</si>
  <si>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</si>
  <si>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</si>
  <si>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</si>
  <si>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</si>
  <si>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</si>
  <si>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</si>
  <si>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</si>
  <si>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</si>
  <si>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</si>
  <si>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</si>
  <si>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</si>
  <si>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</si>
  <si>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</si>
  <si>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</si>
  <si>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</si>
  <si>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</si>
  <si>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</si>
  <si>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</si>
  <si>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</si>
  <si>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</si>
  <si>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</si>
  <si>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</si>
  <si>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</si>
  <si>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</si>
  <si>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</si>
  <si>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</si>
  <si>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</si>
  <si>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</si>
  <si>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</si>
  <si>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</si>
  <si>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</si>
  <si>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</si>
  <si>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</si>
  <si>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</si>
  <si>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</si>
  <si>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</si>
  <si>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</si>
  <si>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</si>
  <si>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</si>
  <si>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</si>
  <si>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</si>
  <si>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</si>
  <si>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</si>
  <si>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</si>
  <si>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</si>
  <si>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</si>
  <si>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</si>
  <si>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</si>
  <si>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</si>
  <si>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</si>
  <si>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</si>
  <si>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</si>
  <si>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</si>
  <si>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</si>
  <si>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</si>
  <si>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</si>
  <si>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</si>
  <si>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</si>
  <si>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</si>
  <si>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</si>
  <si>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</si>
  <si>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</si>
  <si>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</si>
  <si>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</si>
  <si>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</si>
  <si>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</si>
  <si>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</si>
  <si>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</si>
  <si>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</si>
  <si>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</si>
  <si>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</si>
  <si>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</si>
  <si>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</si>
  <si>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</si>
  <si>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</si>
  <si>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</si>
  <si>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</si>
  <si>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</si>
  <si>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</si>
  <si>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</si>
  <si>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</si>
  <si>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</si>
  <si>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</si>
  <si>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</si>
  <si>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</si>
  <si>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</si>
  <si>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</si>
  <si>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</si>
  <si>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</si>
  <si>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</si>
  <si>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</si>
  <si>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</si>
  <si>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</si>
  <si>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</si>
  <si>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</si>
  <si>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</si>
  <si>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</si>
  <si>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</si>
  <si>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</si>
  <si>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</si>
  <si>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</si>
  <si>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</si>
  <si>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</si>
  <si>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</si>
  <si>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</si>
  <si>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</si>
  <si>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</si>
  <si>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</si>
  <si>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</si>
  <si>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</si>
  <si>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</si>
  <si>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</si>
  <si>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</si>
  <si>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</si>
  <si>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</si>
  <si>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</si>
  <si>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</si>
  <si>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</si>
  <si>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</si>
  <si>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</si>
  <si>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</si>
  <si>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</si>
  <si>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</si>
  <si>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</si>
  <si>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</si>
  <si>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</si>
  <si>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</si>
  <si>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</si>
  <si>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</si>
  <si>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</si>
  <si>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</si>
  <si>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</si>
  <si>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</si>
  <si>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</si>
  <si>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</si>
  <si>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</si>
  <si>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</si>
  <si>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</si>
  <si>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</si>
  <si>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</si>
  <si>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</si>
  <si>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</si>
  <si>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</si>
  <si>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</si>
  <si>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</si>
  <si>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</si>
  <si>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</si>
  <si>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</si>
  <si>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</si>
  <si>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</si>
  <si>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</si>
  <si>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</si>
  <si>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</si>
  <si>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</si>
  <si>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</si>
  <si>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</si>
  <si>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</si>
  <si>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</si>
  <si>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</si>
  <si>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</si>
  <si>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</si>
  <si>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</si>
  <si>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</si>
  <si>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</si>
  <si>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</si>
  <si>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</si>
  <si>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</si>
  <si>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</si>
  <si>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</si>
  <si>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</si>
  <si>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</si>
  <si>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</si>
  <si>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</si>
  <si>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</si>
  <si>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</si>
  <si>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</si>
  <si>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</si>
  <si>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</si>
  <si>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</si>
  <si>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</si>
  <si>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</si>
  <si>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</si>
  <si>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</si>
  <si>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</si>
  <si>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</si>
  <si>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</si>
  <si>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</si>
  <si>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</si>
  <si>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</si>
  <si>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</si>
  <si>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</si>
  <si>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</si>
  <si>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</si>
  <si>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</si>
  <si>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</si>
  <si>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</si>
  <si>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</si>
  <si>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</si>
  <si>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</si>
  <si>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</si>
  <si>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</si>
  <si>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</si>
  <si>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</si>
  <si>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</si>
  <si>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</si>
  <si>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</si>
  <si>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</si>
  <si>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</si>
  <si>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</si>
  <si>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</si>
  <si>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</si>
  <si>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</si>
  <si>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</si>
  <si>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</si>
  <si>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</si>
  <si>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</si>
  <si>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</si>
  <si>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</si>
  <si>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</si>
  <si>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</si>
  <si>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</si>
  <si>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</si>
  <si>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</si>
  <si>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</si>
  <si>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</si>
  <si>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</si>
  <si>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</si>
  <si>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</si>
  <si>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</si>
  <si>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</si>
  <si>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</si>
  <si>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</si>
  <si>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</si>
  <si>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</si>
  <si>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</si>
  <si>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</si>
  <si>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</si>
  <si>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</si>
  <si>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</si>
  <si>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</si>
  <si>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</si>
  <si>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</si>
  <si>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</si>
  <si>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</si>
  <si>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</si>
  <si>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</si>
  <si>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</si>
  <si>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</si>
  <si>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</si>
  <si>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</si>
  <si>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</si>
  <si>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</si>
  <si>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</si>
  <si>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</si>
  <si>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</si>
  <si>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</si>
  <si>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</si>
  <si>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</si>
  <si>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</si>
  <si>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</si>
  <si>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</si>
  <si>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</si>
  <si>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</si>
  <si>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</si>
  <si>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</si>
  <si>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</si>
  <si>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</si>
  <si>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</si>
  <si>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</si>
  <si>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</si>
  <si>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</si>
  <si>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</si>
  <si>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</si>
  <si>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</si>
  <si>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</si>
  <si>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</si>
  <si>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</si>
  <si>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</si>
  <si>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</si>
  <si>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</si>
  <si>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</si>
  <si>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</si>
  <si>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</si>
  <si>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</si>
  <si>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</si>
  <si>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</si>
  <si>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</si>
  <si>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</si>
  <si>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</si>
  <si>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</si>
  <si>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</si>
  <si>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</si>
  <si>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</si>
  <si>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</si>
  <si>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</si>
  <si>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</si>
  <si>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</si>
  <si>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</si>
  <si>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</si>
  <si>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</si>
  <si>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</si>
  <si>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</si>
  <si>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</si>
  <si>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</si>
  <si>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</si>
  <si>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</si>
  <si>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</si>
  <si>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</si>
  <si>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</si>
  <si>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</si>
  <si>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</si>
  <si>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</si>
  <si>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</si>
  <si>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</si>
  <si>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</si>
  <si>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</si>
  <si>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</si>
  <si>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</si>
  <si>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</si>
  <si>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</si>
  <si>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</si>
  <si>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</si>
  <si>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</si>
  <si>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</si>
  <si>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</si>
  <si>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</si>
  <si>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</si>
  <si>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</si>
  <si>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</si>
  <si>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</si>
  <si>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</si>
  <si>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</si>
  <si>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</si>
  <si>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</si>
  <si>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</si>
  <si>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</si>
  <si>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</si>
  <si>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</si>
  <si>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</si>
  <si>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</si>
  <si>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</si>
  <si>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</si>
  <si>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</si>
  <si>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</si>
  <si>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</si>
  <si>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</si>
  <si>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</si>
  <si>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</si>
  <si>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</si>
  <si>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</si>
  <si>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</si>
  <si>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</si>
  <si>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</si>
  <si>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</si>
  <si>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</si>
  <si>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</si>
  <si>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</si>
  <si>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</si>
  <si>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</si>
  <si>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</si>
  <si>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</si>
  <si>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</si>
  <si>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</si>
  <si>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</si>
  <si>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</si>
  <si>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</si>
  <si>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</si>
  <si>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</si>
  <si>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</si>
  <si>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</si>
  <si>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</si>
  <si>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</si>
  <si>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</si>
  <si>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</si>
  <si>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</si>
  <si>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</si>
  <si>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</si>
  <si>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</si>
  <si>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</si>
  <si>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</si>
  <si>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</si>
  <si>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</si>
  <si>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</si>
  <si>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</si>
  <si>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</si>
  <si>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</si>
  <si>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</si>
  <si>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</si>
  <si>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</si>
  <si>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</si>
  <si>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</si>
  <si>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</si>
  <si>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</si>
  <si>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</si>
  <si>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</si>
  <si>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</si>
  <si>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</si>
  <si>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</si>
  <si>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</si>
  <si>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</si>
  <si>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</si>
  <si>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</si>
  <si>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</si>
  <si>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</si>
  <si>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</si>
  <si>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</si>
  <si>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</si>
  <si>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</si>
  <si>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</si>
  <si>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</si>
  <si>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</si>
  <si>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</si>
  <si>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</si>
  <si>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</si>
  <si>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</si>
  <si>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</si>
  <si>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</si>
  <si>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</si>
  <si>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</si>
  <si>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</si>
  <si>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</si>
  <si>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</si>
  <si>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</si>
  <si>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</si>
  <si>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</si>
  <si>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</si>
  <si>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</si>
  <si>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</si>
  <si>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</si>
  <si>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</si>
  <si>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</si>
  <si>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</si>
  <si>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</si>
  <si>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</si>
  <si>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</si>
  <si>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</si>
  <si>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</si>
  <si>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</si>
  <si>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</si>
  <si>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</si>
  <si>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</si>
  <si>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</si>
  <si>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</si>
  <si>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</si>
  <si>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</si>
  <si>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</si>
  <si>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</si>
  <si>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</si>
  <si>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</si>
  <si>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</si>
  <si>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</si>
  <si>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</si>
  <si>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</si>
  <si>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</si>
  <si>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</si>
  <si>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</si>
  <si>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</si>
  <si>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</si>
  <si>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</si>
  <si>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</si>
  <si>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</si>
  <si>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</si>
  <si>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</si>
  <si>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</si>
  <si>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</si>
  <si>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</si>
  <si>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</si>
  <si>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</si>
  <si>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</si>
  <si>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</si>
  <si>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</si>
  <si>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</si>
  <si>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</si>
  <si>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</si>
  <si>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</si>
  <si>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</si>
  <si>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</si>
  <si>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</si>
  <si>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</si>
  <si>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</si>
  <si>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</si>
  <si>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</si>
  <si>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</si>
  <si>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</si>
  <si>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</si>
  <si>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</si>
  <si>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</si>
  <si>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</si>
  <si>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</si>
  <si>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</si>
  <si>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</si>
  <si>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</si>
  <si>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</si>
  <si>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</si>
  <si>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</si>
  <si>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</si>
  <si>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</si>
  <si>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</si>
  <si>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</si>
  <si>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</si>
  <si>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</si>
  <si>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</si>
  <si>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</si>
  <si>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</si>
  <si>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</si>
  <si>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</si>
  <si>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</si>
  <si>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</si>
  <si>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</si>
  <si>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</si>
  <si>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</si>
  <si>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</si>
  <si>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</si>
  <si>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</si>
  <si>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</si>
  <si>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</si>
  <si>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</si>
  <si>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</si>
  <si>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</si>
  <si>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</si>
  <si>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</si>
  <si>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</si>
  <si>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</si>
  <si>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</si>
  <si>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</si>
  <si>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</si>
  <si>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</si>
  <si>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</si>
  <si>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</si>
  <si>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</si>
  <si>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</si>
  <si>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</si>
  <si>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</si>
  <si>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</si>
  <si>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</si>
  <si>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</si>
  <si>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</si>
  <si>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</si>
  <si>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</si>
  <si>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</si>
  <si>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</si>
  <si>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</si>
  <si>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</si>
  <si>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</si>
  <si>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</si>
  <si>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</si>
  <si>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</si>
  <si>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</si>
  <si>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</si>
  <si>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</si>
  <si>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</si>
  <si>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</si>
  <si>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</si>
  <si>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</si>
  <si>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</si>
  <si>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</si>
  <si>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</si>
  <si>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</si>
  <si>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</si>
  <si>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</si>
  <si>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</si>
  <si>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</si>
  <si>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</si>
  <si>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</si>
  <si>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</si>
  <si>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</si>
  <si>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</si>
  <si>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</si>
  <si>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</si>
  <si>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</si>
  <si>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</si>
  <si>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</si>
  <si>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</si>
  <si>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</si>
  <si>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</si>
  <si>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</si>
  <si>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</si>
  <si>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</si>
  <si>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</si>
  <si>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</si>
  <si>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</si>
  <si>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</si>
  <si>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</si>
  <si>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</si>
  <si>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</si>
  <si>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</si>
  <si>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</si>
  <si>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</si>
  <si>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</si>
  <si>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</si>
  <si>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</si>
  <si>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</si>
  <si>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</si>
  <si>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</si>
  <si>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</si>
  <si>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</si>
  <si>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</si>
  <si>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</si>
  <si>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</si>
  <si>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</si>
  <si>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</si>
  <si>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</si>
  <si>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</si>
  <si>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</si>
  <si>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</si>
  <si>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</si>
  <si>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</si>
  <si>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</si>
  <si>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</si>
  <si>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</si>
  <si>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</si>
  <si>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</si>
  <si>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</si>
  <si>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</si>
  <si>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</si>
  <si>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</si>
  <si>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</si>
  <si>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</si>
  <si>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</si>
  <si>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</si>
  <si>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</si>
  <si>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</si>
  <si>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</si>
  <si>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</si>
  <si>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</si>
  <si>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</si>
  <si>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</si>
  <si>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</si>
  <si>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</si>
  <si>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</si>
  <si>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</si>
  <si>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</si>
  <si>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</si>
  <si>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</si>
  <si>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</si>
  <si>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</si>
  <si>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</si>
  <si>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</si>
  <si>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</si>
  <si>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</si>
  <si>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</si>
  <si>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</si>
  <si>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</si>
  <si>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</si>
  <si>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</si>
  <si>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</si>
  <si>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</si>
  <si>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</si>
  <si>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</si>
  <si>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</si>
  <si>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</si>
  <si>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</si>
  <si>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</si>
  <si>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</si>
  <si>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</si>
  <si>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</si>
  <si>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</si>
  <si>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</si>
  <si>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</si>
  <si>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</si>
  <si>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</si>
  <si>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</si>
  <si>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</si>
  <si>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</si>
  <si>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</si>
  <si>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</si>
  <si>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</si>
  <si>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</si>
  <si>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</si>
  <si>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</si>
  <si>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</si>
  <si>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</si>
  <si>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</si>
  <si>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</si>
  <si>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</si>
  <si>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</si>
  <si>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</si>
  <si>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</si>
  <si>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</si>
  <si>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</si>
  <si>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</si>
  <si>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</si>
  <si>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</si>
  <si>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</si>
  <si>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</si>
  <si>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</si>
  <si>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</si>
  <si>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</si>
  <si>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</si>
  <si>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</si>
  <si>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</si>
  <si>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</si>
  <si>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</si>
  <si>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</si>
  <si>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</si>
  <si>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</si>
  <si>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</si>
  <si>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</si>
  <si>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</si>
  <si>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</si>
  <si>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</si>
  <si>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</si>
  <si>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</si>
  <si>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</si>
  <si>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</si>
  <si>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</si>
  <si>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</si>
  <si>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</si>
  <si>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</si>
  <si>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</si>
  <si>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</si>
  <si>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</si>
  <si>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</si>
  <si>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</si>
  <si>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</si>
  <si>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</si>
  <si>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</si>
  <si>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</si>
  <si>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</si>
  <si>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</si>
  <si>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</si>
  <si>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</si>
  <si>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</si>
  <si>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</si>
  <si>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</si>
  <si>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</si>
  <si>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</si>
  <si>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</si>
  <si>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</si>
  <si>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</si>
  <si>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</si>
  <si>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</si>
  <si>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</si>
  <si>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</si>
  <si>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</si>
  <si>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</si>
  <si>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</si>
  <si>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</si>
  <si>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</si>
  <si>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</si>
  <si>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</si>
  <si>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</si>
  <si>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</si>
  <si>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</si>
  <si>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</si>
  <si>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</si>
  <si>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</si>
  <si>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</si>
  <si>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</si>
  <si>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</si>
  <si>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</si>
  <si>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</si>
  <si>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</si>
  <si>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</si>
  <si>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</si>
  <si>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</si>
  <si>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</si>
  <si>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</si>
  <si>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</si>
  <si>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</si>
  <si>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</si>
  <si>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</si>
  <si>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</si>
  <si>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</si>
  <si>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</si>
  <si>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</si>
  <si>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</si>
  <si>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</si>
  <si>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</si>
  <si>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</si>
  <si>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</si>
  <si>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</si>
  <si>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</si>
  <si>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</si>
  <si>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</si>
  <si>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</si>
  <si>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</si>
  <si>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</si>
  <si>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</si>
  <si>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</si>
  <si>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</si>
  <si>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</si>
  <si>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</si>
  <si>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</si>
  <si>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</si>
  <si>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</si>
  <si>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</si>
  <si>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</si>
  <si>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</si>
  <si>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</si>
  <si>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</si>
  <si>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</si>
  <si>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</si>
  <si>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</si>
  <si>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</si>
  <si>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</si>
  <si>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</si>
  <si>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</si>
  <si>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</si>
  <si>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</si>
  <si>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</si>
  <si>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</si>
  <si>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</si>
  <si>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</si>
  <si>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</si>
  <si>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</si>
  <si>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</si>
  <si>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</si>
  <si>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</si>
  <si>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</si>
  <si>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</si>
  <si>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</si>
  <si>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</si>
  <si>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</si>
  <si>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</si>
  <si>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</si>
  <si>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</si>
  <si>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</si>
  <si>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</si>
  <si>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</si>
  <si>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</si>
  <si>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</si>
  <si>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</si>
  <si>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</si>
  <si>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</si>
  <si>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</si>
  <si>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</si>
  <si>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</si>
  <si>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</si>
  <si>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</si>
  <si>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</si>
  <si>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</si>
  <si>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</si>
  <si>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</si>
  <si>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</si>
  <si>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</si>
  <si>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</si>
  <si>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</si>
  <si>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</si>
  <si>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</si>
  <si>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</si>
  <si>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</si>
  <si>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</si>
  <si>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</si>
  <si>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</si>
  <si>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</si>
  <si>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</si>
  <si>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</si>
  <si>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</si>
  <si>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</si>
  <si>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</si>
  <si>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</si>
  <si>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</si>
  <si>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</si>
  <si>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</si>
  <si>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</si>
  <si>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</si>
  <si>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</si>
  <si>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</si>
  <si>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</si>
  <si>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</si>
  <si>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</si>
  <si>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</si>
  <si>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</si>
  <si>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</si>
  <si>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</si>
  <si>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</si>
  <si>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</si>
  <si>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</si>
  <si>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</si>
  <si>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</si>
  <si>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</si>
  <si>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</si>
  <si>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</si>
  <si>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</si>
  <si>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</si>
  <si>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</si>
  <si>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</si>
  <si>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</si>
  <si>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</si>
  <si>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</si>
  <si>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</si>
  <si>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</si>
  <si>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</si>
  <si>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</si>
  <si>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</si>
  <si>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</si>
  <si>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</si>
  <si>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</si>
  <si>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</si>
  <si>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</si>
  <si>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</si>
  <si>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</si>
  <si>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</si>
  <si>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</si>
  <si>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</si>
  <si>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</si>
  <si>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</si>
  <si>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</si>
  <si>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</si>
  <si>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</si>
  <si>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</si>
  <si>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</si>
  <si>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</si>
  <si>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</si>
  <si>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</si>
  <si>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</si>
  <si>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</si>
  <si>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</si>
  <si>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</si>
  <si>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</si>
  <si>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</si>
  <si>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</si>
  <si>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</si>
  <si>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</si>
  <si>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</si>
  <si>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</si>
  <si>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</si>
  <si>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</si>
  <si>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</si>
  <si>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</si>
  <si>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</si>
  <si>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</si>
  <si>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</si>
  <si>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</si>
  <si>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</si>
  <si>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</si>
  <si>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</si>
  <si>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</si>
  <si>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</si>
  <si>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</si>
  <si>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</si>
  <si>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</si>
  <si>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</si>
  <si>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</si>
  <si>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</si>
  <si>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</si>
  <si>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</si>
  <si>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</si>
  <si>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</si>
  <si>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</si>
  <si>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</si>
  <si>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</si>
  <si>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</si>
  <si>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</si>
  <si>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</si>
  <si>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</si>
  <si>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</si>
  <si>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</si>
  <si>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</si>
  <si>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</si>
  <si>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</si>
  <si>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</si>
  <si>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</si>
  <si>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</si>
  <si>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</si>
  <si>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</si>
  <si>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</si>
  <si>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</si>
  <si>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</si>
  <si>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</si>
  <si>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</si>
  <si>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</si>
  <si>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</si>
  <si>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</si>
  <si>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</si>
  <si>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</si>
  <si>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</si>
  <si>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</si>
  <si>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</si>
  <si>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</si>
  <si>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</si>
  <si>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</si>
  <si>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</si>
  <si>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</si>
  <si>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</si>
  <si>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</si>
  <si>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</si>
  <si>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</si>
  <si>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</si>
  <si>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</si>
  <si>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</si>
  <si>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</si>
  <si>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</si>
  <si>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</si>
  <si>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</si>
  <si>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</si>
  <si>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</si>
  <si>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</si>
  <si>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</si>
  <si>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</si>
  <si>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</si>
  <si>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</si>
  <si>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</si>
  <si>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</si>
  <si>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</si>
  <si>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</si>
  <si>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</si>
  <si>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</si>
  <si>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</si>
  <si>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</si>
  <si>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</si>
  <si>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</si>
  <si>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</si>
  <si>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</si>
  <si>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</si>
  <si>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</si>
  <si>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</si>
  <si>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</si>
  <si>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</si>
  <si>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</si>
  <si>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</si>
  <si>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</si>
  <si>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</si>
  <si>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</si>
  <si>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</si>
  <si>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</si>
  <si>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</si>
  <si>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</si>
  <si>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</si>
  <si>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</si>
  <si>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</si>
  <si>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</si>
  <si>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</si>
  <si>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</si>
  <si>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</si>
  <si>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</si>
  <si>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</si>
  <si>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</si>
  <si>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</si>
  <si>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</si>
  <si>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</si>
  <si>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</si>
  <si>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</si>
  <si>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</si>
  <si>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</si>
  <si>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</si>
  <si>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</si>
  <si>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</si>
  <si>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</si>
  <si>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</si>
  <si>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</si>
  <si>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</si>
  <si>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</si>
  <si>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</si>
  <si>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</si>
  <si>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</si>
  <si>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</si>
  <si>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</si>
  <si>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</si>
  <si>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</si>
  <si>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</si>
  <si>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</si>
  <si>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</si>
  <si>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</si>
  <si>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</si>
  <si>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</si>
  <si>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</si>
  <si>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</si>
  <si>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</si>
  <si>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</si>
  <si>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</si>
  <si>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</si>
  <si>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</si>
  <si>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</si>
  <si>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</si>
  <si>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</si>
  <si>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</si>
  <si>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</si>
  <si>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</si>
  <si>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</si>
  <si>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</si>
  <si>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</si>
  <si>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</si>
  <si>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</si>
  <si>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</si>
  <si>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</si>
  <si>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</si>
  <si>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</si>
  <si>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</si>
  <si>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</si>
  <si>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</si>
  <si>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</si>
  <si>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</si>
  <si>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</si>
  <si>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</si>
  <si>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</si>
  <si>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</si>
  <si>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</si>
  <si>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</si>
  <si>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</si>
  <si>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</si>
  <si>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</si>
  <si>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</si>
  <si>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</si>
  <si>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</si>
  <si>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</si>
  <si>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</si>
  <si>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</si>
  <si>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</si>
  <si>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</si>
  <si>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</si>
  <si>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</si>
  <si>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</si>
  <si>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</si>
  <si>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</si>
  <si>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</si>
  <si>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</si>
  <si>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</si>
  <si>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</si>
  <si>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</si>
  <si>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</si>
  <si>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</si>
  <si>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</si>
  <si>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</si>
  <si>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</si>
  <si>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</si>
  <si>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</si>
  <si>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</si>
  <si>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</si>
  <si>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</si>
  <si>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</si>
  <si>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</si>
  <si>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</si>
  <si>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</si>
  <si>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</si>
  <si>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</si>
  <si>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</si>
  <si>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</si>
  <si>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</si>
  <si>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</si>
  <si>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</si>
  <si>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</si>
  <si>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</si>
  <si>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</si>
  <si>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</si>
  <si>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</si>
  <si>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</si>
  <si>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</si>
  <si>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</si>
  <si>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</si>
  <si>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</si>
  <si>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</si>
  <si>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</si>
  <si>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</si>
  <si>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</si>
  <si>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</si>
  <si>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</si>
  <si>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</si>
  <si>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</si>
  <si>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</si>
  <si>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</si>
  <si>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</si>
  <si>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</si>
  <si>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</si>
  <si>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</si>
  <si>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</si>
  <si>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</si>
  <si>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</si>
  <si>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</si>
  <si>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</si>
  <si>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</si>
  <si>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</si>
  <si>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</si>
  <si>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</si>
  <si>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</si>
  <si>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</si>
  <si>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</si>
  <si>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</si>
  <si>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</si>
  <si>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</si>
  <si>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</si>
  <si>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</si>
  <si>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</si>
  <si>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</si>
  <si>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</si>
  <si>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</si>
  <si>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</si>
  <si>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</si>
  <si>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</si>
  <si>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</si>
  <si>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</si>
  <si>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</si>
  <si>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</si>
  <si>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</si>
  <si>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</si>
  <si>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</si>
  <si>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</si>
  <si>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</si>
  <si>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</si>
  <si>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</si>
  <si>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</si>
  <si>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</si>
  <si>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</si>
  <si>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</si>
  <si>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</si>
  <si>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</si>
  <si>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</si>
  <si>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</si>
  <si>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</si>
  <si>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</si>
  <si>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</si>
  <si>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</si>
  <si>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</si>
  <si>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</si>
  <si>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</si>
  <si>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</si>
  <si>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</si>
  <si>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</si>
  <si>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</si>
  <si>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</si>
  <si>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</si>
  <si>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</si>
  <si>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</si>
  <si>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</si>
  <si>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</si>
  <si>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</si>
  <si>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</si>
  <si>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</si>
  <si>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</si>
  <si>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</si>
  <si>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</si>
  <si>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</si>
  <si>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</si>
  <si>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</si>
  <si>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</si>
  <si>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</si>
  <si>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</si>
  <si>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</si>
  <si>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</si>
  <si>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</si>
  <si>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</si>
  <si>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</si>
  <si>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</si>
  <si>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</si>
  <si>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</si>
  <si>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</si>
  <si>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</si>
  <si>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</si>
  <si>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</si>
  <si>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</si>
  <si>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</si>
  <si>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</si>
  <si>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</si>
  <si>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</si>
  <si>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</si>
  <si>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</si>
  <si>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</si>
  <si>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</si>
  <si>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</si>
  <si>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</si>
  <si>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</si>
  <si>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</si>
  <si>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</si>
  <si>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</si>
  <si>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</si>
  <si>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</si>
  <si>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</si>
  <si>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</si>
  <si>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</si>
  <si>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</si>
  <si>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</si>
  <si>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</si>
  <si>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</si>
  <si>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</si>
  <si>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</si>
  <si>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</si>
  <si>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</si>
  <si>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</si>
  <si>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</si>
  <si>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</si>
  <si>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</si>
  <si>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</si>
  <si>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</si>
  <si>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</si>
  <si>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</si>
  <si>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</si>
  <si>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</si>
  <si>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</si>
  <si>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</si>
  <si>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</si>
  <si>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</si>
  <si>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</si>
  <si>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</si>
  <si>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</si>
  <si>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</si>
  <si>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</si>
  <si>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</si>
  <si>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</si>
  <si>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</si>
  <si>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</si>
  <si>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</si>
  <si>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</si>
  <si>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</si>
  <si>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</si>
  <si>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</si>
  <si>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</si>
  <si>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</si>
  <si>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</si>
  <si>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</si>
  <si>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</si>
  <si>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</si>
  <si>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</si>
  <si>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</si>
  <si>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</si>
  <si>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</si>
  <si>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</si>
  <si>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</si>
  <si>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</si>
  <si>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</si>
  <si>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</si>
  <si>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</si>
  <si>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</si>
  <si>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</si>
  <si>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</si>
  <si>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</si>
  <si>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</si>
  <si>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</si>
  <si>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</si>
  <si>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</si>
  <si>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</si>
  <si>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</si>
  <si>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</si>
  <si>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</si>
  <si>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</si>
  <si>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</si>
  <si>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</si>
  <si>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</si>
  <si>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</si>
  <si>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</si>
  <si>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</si>
  <si>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</si>
  <si>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</si>
  <si>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</si>
  <si>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</si>
  <si>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</si>
  <si>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</si>
  <si>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</si>
  <si>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</si>
  <si>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</si>
  <si>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</si>
  <si>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</si>
  <si>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</si>
  <si>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</si>
  <si>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</si>
  <si>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</si>
  <si>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</si>
  <si>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</si>
  <si>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</si>
  <si>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</si>
  <si>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</si>
  <si>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</si>
  <si>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</si>
  <si>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</si>
  <si>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</si>
  <si>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</si>
  <si>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</si>
  <si>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</si>
  <si>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</si>
  <si>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</si>
  <si>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</si>
  <si>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</si>
  <si>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</si>
  <si>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</si>
  <si>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</si>
  <si>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</si>
  <si>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</si>
  <si>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</si>
  <si>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</si>
  <si>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</si>
  <si>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</si>
  <si>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</si>
  <si>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</si>
  <si>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</si>
  <si>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</si>
  <si>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</si>
  <si>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</si>
  <si>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</si>
  <si>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</si>
  <si>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</si>
  <si>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</si>
  <si>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</si>
  <si>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</si>
  <si>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</si>
  <si>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</si>
  <si>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</si>
  <si>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</si>
  <si>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</si>
  <si>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</si>
  <si>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</si>
  <si>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</si>
  <si>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</si>
  <si>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</si>
  <si>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</si>
  <si>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</si>
  <si>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</si>
  <si>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</si>
  <si>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</si>
  <si>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</si>
  <si>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</si>
  <si>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</si>
  <si>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</si>
  <si>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</si>
  <si>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</si>
  <si>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</si>
  <si>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</si>
  <si>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</si>
  <si>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</si>
  <si>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</si>
  <si>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</si>
  <si>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</si>
  <si>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</si>
  <si>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</si>
  <si>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</si>
  <si>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</si>
  <si>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</si>
  <si>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</si>
  <si>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</si>
  <si>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</si>
  <si>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</si>
  <si>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</si>
  <si>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</si>
  <si>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</si>
  <si>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</si>
  <si>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</si>
  <si>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</si>
  <si>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</si>
  <si>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</si>
  <si>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</si>
  <si>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</si>
  <si>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</si>
  <si>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</si>
  <si>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</si>
  <si>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</si>
  <si>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</si>
  <si>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</si>
  <si>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</si>
  <si>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</si>
  <si>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</si>
  <si>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</si>
  <si>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</si>
  <si>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</si>
  <si>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</si>
  <si>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</si>
  <si>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</si>
  <si>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</si>
  <si>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</si>
  <si>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</si>
  <si>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</si>
  <si>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</si>
  <si>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</si>
  <si>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</si>
  <si>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</si>
  <si>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</si>
  <si>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</si>
  <si>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</si>
  <si>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</si>
  <si>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</si>
  <si>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</si>
  <si>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</si>
  <si>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</si>
  <si>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</si>
  <si>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</si>
  <si>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</si>
  <si>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</si>
  <si>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</si>
  <si>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</si>
  <si>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</si>
  <si>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</si>
  <si>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</si>
  <si>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</si>
  <si>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</si>
  <si>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</si>
  <si>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</si>
  <si>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</si>
  <si>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</si>
  <si>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</si>
  <si>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</si>
  <si>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</si>
  <si>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</si>
  <si>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</si>
  <si>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</si>
  <si>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</si>
  <si>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</si>
  <si>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</si>
  <si>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</si>
  <si>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</si>
  <si>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</si>
  <si>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</si>
  <si>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</si>
  <si>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</si>
  <si>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</si>
  <si>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</si>
  <si>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</si>
  <si>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</si>
  <si>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</si>
  <si>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</si>
  <si>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</si>
  <si>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</si>
  <si>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</si>
  <si>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</si>
  <si>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</si>
  <si>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</si>
  <si>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</si>
  <si>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</si>
  <si>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</si>
  <si>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</si>
  <si>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</si>
  <si>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</si>
  <si>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</si>
  <si>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</si>
  <si>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</si>
  <si>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</si>
  <si>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</si>
  <si>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</si>
  <si>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</si>
  <si>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</si>
  <si>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</si>
  <si>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</si>
  <si>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</si>
  <si>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</si>
  <si>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</si>
  <si>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</si>
  <si>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</si>
  <si>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</si>
  <si>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</si>
  <si>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</si>
  <si>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</si>
  <si>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</si>
  <si>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</si>
  <si>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</si>
  <si>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</si>
  <si>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</si>
  <si>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</si>
  <si>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</si>
  <si>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</si>
  <si>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</si>
  <si>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</si>
  <si>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</si>
  <si>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</si>
  <si>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</si>
  <si>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</si>
  <si>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</si>
  <si>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</si>
  <si>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</si>
  <si>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</si>
  <si>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</si>
  <si>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</si>
  <si>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</si>
  <si>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</si>
  <si>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</si>
  <si>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</si>
  <si>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</si>
  <si>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</si>
  <si>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</si>
  <si>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</si>
  <si>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</si>
  <si>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</si>
  <si>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</si>
  <si>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</si>
  <si>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</si>
  <si>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</si>
  <si>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</si>
  <si>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</si>
  <si>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</si>
  <si>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</si>
  <si>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</si>
  <si>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</si>
  <si>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</si>
  <si>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</si>
  <si>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</si>
  <si>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</si>
  <si>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</si>
  <si>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</si>
  <si>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</si>
  <si>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</si>
  <si>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</si>
  <si>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</si>
  <si>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</si>
  <si>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</si>
  <si>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</si>
  <si>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</si>
  <si>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</si>
  <si>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</si>
  <si>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</si>
  <si>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</si>
  <si>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</si>
  <si>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</si>
  <si>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</si>
  <si>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</si>
  <si>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</si>
  <si>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</si>
  <si>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</si>
  <si>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</si>
  <si>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</si>
  <si>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</si>
  <si>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</si>
  <si>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</si>
  <si>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</si>
  <si>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</si>
  <si>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</si>
  <si>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</si>
  <si>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</si>
  <si>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</si>
  <si>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</si>
  <si>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</si>
  <si>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</si>
  <si>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</si>
  <si>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</si>
  <si>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</si>
  <si>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</si>
  <si>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</si>
  <si>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</si>
  <si>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</si>
  <si>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</si>
  <si>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</si>
  <si>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</si>
  <si>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</si>
  <si>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</si>
  <si>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</si>
  <si>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</si>
  <si>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</si>
  <si>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</si>
  <si>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</si>
  <si>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</si>
  <si>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</si>
  <si>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</si>
  <si>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</si>
  <si>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</si>
  <si>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</si>
  <si>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</si>
  <si>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</si>
  <si>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</si>
  <si>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</si>
  <si>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</si>
  <si>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</si>
  <si>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</si>
  <si>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</si>
  <si>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</si>
  <si>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</si>
  <si>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</si>
  <si>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</si>
  <si>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</si>
  <si>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</si>
  <si>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</si>
  <si>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</si>
  <si>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</si>
  <si>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</si>
  <si>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</si>
  <si>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</si>
  <si>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</si>
  <si>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</si>
  <si>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</si>
  <si>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</si>
  <si>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</si>
  <si>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</si>
  <si>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</si>
  <si>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</si>
  <si>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</si>
  <si>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</si>
  <si>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</si>
  <si>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</si>
  <si>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</si>
  <si>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</si>
  <si>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</si>
  <si>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</si>
  <si>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</si>
  <si>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</si>
  <si>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</si>
  <si>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</si>
  <si>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</si>
  <si>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</si>
  <si>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</si>
  <si>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</si>
  <si>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</si>
  <si>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</si>
  <si>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</si>
  <si>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</si>
  <si>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</si>
  <si>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</si>
  <si>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</si>
  <si>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</si>
  <si>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</si>
  <si>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</si>
  <si>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</si>
  <si>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</si>
  <si>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</si>
  <si>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</si>
  <si>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</si>
  <si>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</si>
  <si>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</si>
  <si>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</si>
  <si>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</si>
  <si>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</si>
  <si>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</si>
  <si>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</si>
  <si>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</si>
  <si>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</si>
  <si>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</si>
  <si>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</si>
  <si>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</si>
  <si>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</si>
  <si>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</si>
  <si>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</si>
  <si>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</si>
  <si>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</si>
  <si>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</si>
  <si>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</si>
  <si>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</si>
  <si>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</si>
  <si>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</si>
  <si>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</si>
  <si>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</si>
  <si>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</si>
  <si>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</si>
  <si>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</si>
  <si>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</si>
  <si>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</si>
  <si>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</si>
  <si>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</si>
  <si>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</si>
  <si>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</si>
  <si>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</si>
  <si>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</si>
  <si>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</si>
  <si>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</si>
  <si>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</si>
  <si>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</si>
  <si>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</si>
  <si>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</si>
  <si>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</si>
  <si>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</si>
  <si>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</si>
  <si>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</si>
  <si>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</si>
  <si>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</si>
  <si>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</si>
  <si>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</si>
  <si>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</si>
  <si>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</si>
  <si>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</si>
  <si>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</si>
  <si>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</si>
  <si>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</si>
  <si>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</si>
  <si>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</si>
  <si>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</si>
  <si>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</si>
  <si>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</si>
  <si>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</si>
  <si>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</si>
  <si>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</si>
  <si>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</si>
  <si>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</si>
  <si>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</si>
  <si>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</si>
  <si>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</si>
  <si>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</si>
  <si>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</si>
  <si>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</si>
  <si>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</si>
  <si>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</si>
  <si>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</si>
  <si>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</si>
  <si>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</si>
  <si>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</si>
  <si>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</si>
  <si>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</si>
  <si>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</si>
  <si>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</si>
  <si>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</si>
  <si>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</si>
  <si>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</si>
  <si>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</si>
  <si>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</si>
  <si>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</si>
  <si>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</si>
  <si>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</si>
  <si>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</si>
  <si>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</si>
  <si>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</si>
  <si>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</si>
  <si>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</si>
  <si>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</si>
  <si>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</si>
  <si>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</si>
  <si>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</si>
  <si>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</si>
  <si>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</si>
  <si>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</si>
  <si>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</si>
  <si>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</si>
  <si>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</si>
  <si>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</si>
  <si>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</si>
  <si>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</si>
  <si>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</si>
  <si>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</si>
  <si>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</si>
  <si>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</si>
  <si>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</si>
  <si>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</si>
  <si>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</si>
  <si>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</si>
  <si>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</si>
  <si>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</si>
  <si>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</si>
  <si>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</si>
  <si>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</si>
  <si>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</si>
  <si>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</si>
  <si>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</si>
  <si>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</si>
  <si>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</si>
  <si>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</si>
  <si>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</si>
  <si>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</si>
  <si>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</si>
  <si>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</si>
  <si>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</si>
  <si>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</si>
  <si>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</si>
  <si>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</si>
  <si>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</si>
  <si>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</si>
  <si>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</si>
  <si>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</si>
  <si>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</si>
  <si>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</si>
  <si>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</si>
  <si>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</si>
  <si>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</si>
  <si>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</si>
  <si>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</si>
  <si>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</si>
  <si>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</si>
  <si>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</si>
  <si>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</si>
  <si>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</si>
  <si>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</si>
  <si>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</si>
  <si>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</si>
  <si>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</si>
  <si>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</si>
  <si>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</si>
  <si>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</si>
  <si>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</si>
  <si>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</si>
  <si>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</si>
  <si>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</si>
  <si>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</si>
  <si>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</si>
  <si>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</si>
  <si>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</si>
  <si>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</si>
  <si>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</si>
  <si>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</si>
  <si>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</si>
  <si>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</si>
  <si>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</si>
  <si>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</si>
  <si>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</si>
  <si>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</si>
  <si>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</si>
  <si>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</si>
  <si>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</si>
  <si>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</si>
  <si>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</si>
  <si>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</si>
  <si>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</si>
  <si>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</si>
  <si>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</si>
  <si>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</si>
  <si>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</si>
  <si>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</si>
  <si>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</si>
  <si>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</si>
  <si>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</si>
  <si>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</si>
  <si>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</si>
  <si>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</si>
  <si>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</si>
  <si>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</si>
  <si>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</si>
  <si>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</si>
  <si>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</si>
  <si>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</si>
  <si>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</si>
  <si>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</si>
  <si>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</si>
  <si>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</si>
  <si>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</si>
  <si>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</si>
  <si>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</si>
  <si>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</si>
  <si>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</si>
  <si>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</si>
  <si>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</si>
  <si>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</si>
  <si>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</si>
  <si>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</si>
  <si>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</si>
  <si>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</si>
  <si>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</si>
  <si>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</si>
  <si>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</si>
  <si>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</si>
  <si>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</si>
  <si>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</si>
  <si>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</si>
  <si>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</si>
  <si>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</si>
  <si>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</si>
  <si>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</si>
  <si>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</si>
  <si>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</si>
  <si>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</si>
  <si>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</si>
  <si>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</si>
  <si>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</si>
  <si>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</si>
  <si>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</si>
  <si>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</si>
  <si>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</si>
  <si>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</si>
  <si>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</si>
  <si>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</si>
  <si>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</si>
  <si>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</si>
  <si>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</si>
  <si>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</si>
  <si>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</si>
  <si>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</si>
  <si>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</si>
  <si>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</si>
  <si>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</si>
  <si>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</si>
  <si>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</si>
  <si>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</si>
  <si>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</si>
  <si>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</si>
  <si>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</si>
  <si>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</si>
  <si>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</si>
  <si>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</si>
  <si>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</si>
  <si>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</si>
  <si>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</si>
  <si>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</si>
  <si>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</si>
  <si>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</si>
  <si>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</si>
  <si>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</si>
  <si>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</si>
  <si>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</si>
  <si>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</si>
  <si>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</si>
  <si>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</si>
  <si>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</si>
  <si>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</si>
  <si>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</si>
  <si>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</si>
  <si>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</si>
  <si>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</si>
  <si>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</si>
  <si>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</si>
  <si>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</si>
  <si>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</si>
  <si>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</si>
  <si>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</si>
  <si>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</si>
  <si>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</si>
  <si>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</si>
  <si>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</si>
  <si>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</si>
  <si>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</si>
  <si>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</si>
  <si>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</si>
  <si>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</si>
  <si>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</si>
  <si>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</si>
  <si>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</si>
  <si>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</si>
  <si>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</si>
  <si>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</si>
  <si>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</si>
  <si>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</si>
  <si>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</si>
  <si>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</si>
  <si>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</si>
  <si>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</si>
  <si>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</si>
  <si>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</si>
  <si>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</si>
  <si>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</si>
  <si>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</si>
  <si>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</si>
  <si>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</si>
  <si>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</si>
  <si>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</si>
  <si>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</si>
  <si>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</si>
  <si>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</si>
  <si>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</si>
  <si>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</si>
  <si>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</si>
  <si>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</si>
  <si>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</si>
  <si>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</si>
  <si>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</si>
  <si>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</si>
  <si>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</si>
  <si>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</si>
  <si>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</si>
  <si>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</si>
  <si>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</si>
  <si>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</si>
  <si>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</si>
  <si>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</si>
  <si>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</si>
  <si>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</si>
  <si>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</si>
  <si>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</si>
  <si>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</si>
  <si>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</si>
  <si>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</si>
  <si>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</si>
  <si>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</si>
  <si>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</si>
  <si>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</si>
  <si>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</si>
  <si>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</si>
  <si>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</si>
  <si>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</si>
  <si>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</si>
  <si>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</si>
  <si>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</si>
  <si>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</si>
  <si>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</si>
  <si>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</si>
  <si>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</si>
  <si>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</si>
  <si>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</si>
  <si>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</si>
  <si>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</si>
  <si>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</si>
  <si>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</si>
  <si>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</si>
  <si>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</si>
  <si>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</si>
  <si>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</si>
  <si>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</si>
  <si>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</si>
  <si>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</si>
  <si>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</si>
  <si>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</si>
  <si>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</si>
  <si>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</si>
  <si>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</si>
  <si>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</si>
  <si>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</si>
  <si>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</si>
  <si>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</si>
  <si>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</si>
  <si>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</si>
  <si>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</si>
  <si>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</si>
  <si>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</si>
  <si>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</si>
  <si>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</si>
  <si>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</si>
  <si>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</si>
  <si>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</si>
  <si>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</si>
  <si>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</si>
  <si>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</si>
  <si>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</si>
  <si>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</si>
  <si>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</si>
  <si>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</si>
  <si>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</si>
  <si>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</si>
  <si>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</si>
  <si>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</si>
  <si>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</si>
  <si>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</si>
  <si>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</si>
  <si>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</si>
  <si>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</si>
  <si>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</si>
  <si>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</si>
  <si>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</si>
  <si>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</si>
  <si>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</si>
  <si>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</si>
  <si>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</si>
  <si>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</si>
  <si>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</si>
  <si>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</si>
  <si>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</si>
  <si>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</si>
  <si>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</si>
  <si>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</si>
  <si>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</si>
  <si>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</si>
  <si>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</si>
  <si>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</si>
  <si>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</si>
  <si>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</si>
  <si>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</si>
  <si>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</si>
  <si>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</si>
  <si>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</si>
  <si>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</si>
  <si>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</si>
  <si>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</si>
  <si>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</si>
  <si>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</si>
  <si>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</si>
  <si>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</si>
  <si>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</si>
  <si>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</si>
  <si>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</si>
  <si>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</si>
  <si>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</si>
  <si>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</si>
  <si>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</si>
  <si>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</si>
  <si>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</si>
  <si>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</si>
  <si>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</si>
  <si>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</si>
  <si>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</si>
  <si>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</si>
  <si>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</si>
  <si>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</si>
  <si>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</si>
  <si>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</si>
  <si>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</si>
  <si>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</si>
  <si>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</si>
  <si>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</si>
  <si>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</si>
  <si>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</si>
  <si>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</si>
  <si>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</si>
  <si>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</si>
  <si>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</si>
  <si>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</si>
  <si>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</si>
  <si>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</si>
  <si>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</si>
  <si>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</si>
  <si>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</si>
  <si>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</si>
  <si>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</si>
  <si>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</si>
  <si>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</si>
  <si>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</si>
  <si>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</si>
  <si>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</si>
  <si>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</si>
  <si>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</si>
  <si>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</si>
  <si>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</si>
  <si>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</si>
  <si>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</si>
  <si>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</si>
  <si>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</si>
  <si>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</si>
  <si>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</si>
  <si>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</si>
  <si>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</si>
  <si>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</si>
  <si>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</si>
  <si>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</si>
  <si>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</si>
  <si>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</si>
  <si>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</si>
  <si>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</si>
  <si>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</si>
  <si>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</si>
  <si>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</si>
  <si>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</si>
  <si>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</si>
  <si>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</si>
  <si>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</si>
  <si>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</si>
  <si>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</si>
  <si>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</si>
  <si>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</si>
  <si>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</si>
  <si>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</si>
  <si>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</si>
  <si>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</si>
  <si>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</si>
  <si>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</si>
  <si>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</si>
  <si>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</si>
  <si>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</si>
  <si>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</si>
  <si>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</si>
  <si>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</si>
  <si>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</si>
  <si>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</si>
  <si>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</si>
  <si>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</si>
  <si>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</si>
  <si>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</si>
  <si>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</si>
  <si>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</si>
  <si>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</si>
  <si>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</si>
  <si>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</si>
  <si>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</si>
  <si>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</si>
  <si>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</si>
  <si>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</si>
  <si>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</si>
  <si>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</si>
  <si>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</si>
  <si>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</si>
  <si>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</si>
  <si>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</si>
  <si>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</si>
  <si>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</si>
  <si>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</si>
  <si>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</si>
  <si>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</si>
  <si>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</si>
  <si>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</si>
  <si>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</si>
  <si>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</si>
  <si>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</si>
  <si>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</si>
  <si>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</si>
  <si>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</si>
  <si>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</si>
  <si>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</si>
  <si>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</si>
  <si>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</si>
  <si>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</si>
  <si>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</si>
  <si>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</si>
  <si>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</si>
  <si>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</si>
  <si>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</si>
  <si>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</si>
  <si>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</si>
  <si>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</si>
  <si>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</si>
  <si>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</si>
  <si>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</si>
  <si>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</si>
  <si>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</si>
  <si>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</si>
  <si>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</si>
  <si>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</si>
  <si>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</si>
  <si>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</si>
  <si>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</si>
  <si>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</si>
  <si>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</si>
  <si>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</si>
  <si>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</si>
  <si>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</si>
  <si>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</si>
  <si>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</si>
  <si>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</si>
  <si>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</si>
  <si>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</si>
  <si>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</si>
  <si>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</si>
  <si>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</si>
  <si>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</si>
  <si>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</si>
  <si>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</si>
  <si>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</si>
  <si>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</si>
  <si>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</si>
  <si>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</si>
  <si>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</si>
  <si>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</si>
  <si>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</si>
  <si>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</si>
  <si>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</si>
  <si>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</si>
  <si>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</si>
  <si>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</si>
  <si>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</si>
  <si>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</si>
  <si>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</si>
  <si>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</si>
  <si>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</si>
  <si>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</si>
  <si>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</si>
  <si>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</si>
  <si>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</si>
  <si>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</si>
  <si>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</si>
  <si>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</si>
  <si>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</si>
  <si>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</si>
  <si>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</si>
  <si>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</si>
  <si>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</si>
  <si>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</si>
  <si>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</si>
  <si>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</si>
  <si>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</si>
  <si>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</si>
  <si>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</si>
  <si>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</si>
  <si>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</si>
  <si>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</si>
  <si>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</si>
  <si>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</si>
  <si>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</si>
  <si>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</si>
  <si>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</si>
  <si>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</si>
  <si>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</si>
  <si>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</si>
  <si>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</si>
  <si>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</si>
  <si>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</si>
  <si>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</si>
  <si>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</si>
  <si>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</si>
  <si>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</si>
  <si>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</si>
  <si>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</si>
  <si>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</si>
  <si>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</si>
  <si>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</si>
  <si>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</si>
  <si>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</si>
  <si>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</si>
  <si>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</si>
  <si>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</si>
  <si>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</si>
  <si>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</si>
  <si>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</si>
  <si>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</si>
  <si>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</si>
  <si>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</si>
  <si>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</si>
  <si>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</si>
  <si>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</si>
  <si>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</si>
  <si>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</si>
  <si>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</si>
  <si>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</si>
  <si>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</si>
  <si>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</si>
  <si>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</si>
  <si>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</si>
  <si>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</si>
  <si>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</si>
  <si>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</si>
  <si>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</si>
  <si>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</si>
  <si>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</si>
  <si>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</si>
  <si>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</si>
  <si>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</si>
  <si>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</si>
  <si>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</si>
  <si>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</si>
  <si>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</si>
  <si>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</si>
  <si>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</si>
  <si>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</si>
  <si>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</si>
  <si>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</si>
  <si>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</si>
  <si>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</si>
  <si>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</si>
  <si>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</si>
  <si>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</si>
  <si>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</si>
  <si>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</si>
  <si>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</si>
  <si>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</si>
  <si>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</si>
  <si>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</si>
  <si>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</si>
  <si>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</si>
  <si>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</si>
  <si>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</si>
  <si>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</si>
  <si>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</si>
  <si>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</si>
  <si>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</si>
  <si>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</si>
  <si>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</si>
  <si>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</si>
  <si>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</si>
  <si>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</si>
  <si>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</si>
  <si>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</si>
  <si>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</si>
  <si>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</si>
  <si>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</si>
  <si>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</si>
  <si>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</si>
  <si>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</si>
  <si>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</si>
  <si>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</si>
  <si>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</si>
  <si>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</si>
  <si>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</si>
  <si>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</si>
  <si>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</si>
  <si>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</si>
  <si>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</si>
  <si>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</si>
  <si>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</si>
  <si>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</si>
  <si>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</si>
  <si>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</si>
  <si>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</si>
  <si>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</si>
  <si>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</si>
  <si>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</si>
  <si>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</si>
  <si>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</si>
  <si>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</si>
  <si>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</si>
  <si>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</si>
  <si>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</si>
  <si>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</si>
  <si>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</si>
  <si>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</si>
  <si>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</si>
  <si>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</si>
  <si>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</si>
  <si>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</si>
  <si>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</si>
  <si>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</si>
  <si>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</si>
  <si>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</si>
  <si>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</si>
  <si>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</si>
  <si>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</si>
  <si>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</si>
  <si>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</si>
  <si>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</si>
  <si>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</si>
  <si>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</si>
  <si>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</si>
  <si>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</si>
  <si>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</si>
  <si>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</si>
  <si>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</si>
  <si>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</si>
  <si>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</si>
  <si>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</si>
  <si>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</si>
  <si>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</si>
  <si>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</si>
  <si>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</si>
  <si>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</si>
  <si>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</si>
  <si>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</si>
  <si>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</si>
  <si>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</si>
  <si>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</si>
  <si>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</si>
  <si>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</si>
  <si>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</si>
  <si>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</si>
  <si>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</si>
  <si>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</si>
  <si>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</si>
  <si>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</si>
  <si>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</si>
  <si>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</si>
  <si>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</si>
  <si>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</si>
  <si>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</si>
  <si>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</si>
  <si>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</si>
  <si>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</si>
  <si>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</si>
  <si>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</si>
  <si>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</si>
  <si>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</si>
  <si>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</si>
  <si>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</si>
  <si>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</si>
  <si>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</si>
  <si>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</si>
  <si>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</si>
  <si>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</si>
  <si>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</si>
  <si>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</si>
  <si>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</si>
  <si>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</si>
  <si>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</si>
  <si>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</si>
  <si>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</si>
  <si>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</si>
  <si>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</si>
  <si>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</si>
  <si>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</si>
  <si>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</si>
  <si>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</si>
  <si>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</si>
  <si>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</si>
  <si>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</si>
  <si>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</si>
  <si>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</si>
  <si>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</si>
  <si>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</si>
  <si>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</si>
  <si>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</si>
  <si>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</si>
  <si>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</si>
  <si>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</si>
  <si>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</si>
  <si>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</si>
  <si>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</si>
  <si>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</si>
  <si>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</si>
  <si>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</si>
  <si>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</si>
  <si>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</si>
  <si>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</si>
  <si>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</si>
  <si>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</si>
  <si>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</si>
  <si>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</si>
  <si>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</si>
  <si>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</si>
  <si>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</si>
  <si>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</si>
  <si>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</si>
  <si>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</si>
  <si>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</si>
  <si>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</si>
  <si>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</si>
  <si>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</si>
  <si>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</si>
  <si>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</si>
  <si>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</si>
  <si>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</si>
  <si>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</si>
  <si>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</si>
  <si>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</si>
  <si>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</si>
  <si>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</si>
  <si>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</si>
  <si>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</si>
  <si>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</si>
  <si>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</si>
  <si>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</si>
  <si>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</si>
  <si>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</si>
  <si>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</si>
  <si>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</si>
  <si>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</si>
  <si>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</si>
  <si>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</si>
  <si>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</si>
  <si>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</si>
  <si>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</si>
  <si>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</si>
  <si>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</si>
  <si>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</si>
  <si>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</si>
  <si>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</si>
  <si>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</si>
  <si>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</si>
  <si>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</si>
  <si>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</si>
  <si>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</si>
  <si>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</si>
  <si>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</si>
  <si>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</si>
  <si>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</si>
  <si>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</si>
  <si>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</si>
  <si>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</si>
  <si>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</si>
  <si>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</si>
  <si>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</si>
  <si>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</si>
  <si>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</si>
  <si>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</si>
  <si>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</si>
  <si>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</si>
  <si>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</si>
  <si>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</si>
  <si>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</si>
  <si>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</si>
  <si>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</si>
  <si>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</si>
  <si>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</si>
  <si>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</si>
  <si>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</si>
  <si>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</si>
  <si>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</si>
  <si>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</si>
  <si>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</si>
  <si>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</si>
  <si>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</si>
  <si>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</si>
  <si>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</si>
  <si>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</si>
  <si>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</si>
  <si>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</si>
  <si>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</si>
  <si>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</si>
  <si>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</si>
  <si>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</si>
  <si>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</si>
  <si>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</si>
  <si>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</si>
  <si>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</si>
  <si>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</si>
  <si>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</si>
  <si>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</si>
  <si>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</si>
  <si>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</si>
  <si>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</si>
  <si>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</si>
  <si>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</si>
  <si>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</si>
  <si>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</si>
  <si>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</si>
  <si>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</si>
  <si>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</si>
  <si>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</si>
  <si>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</si>
  <si>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</si>
  <si>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</si>
  <si>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</si>
  <si>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</si>
  <si>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</si>
  <si>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</si>
  <si>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</si>
  <si>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</si>
  <si>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</si>
  <si>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</si>
  <si>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</si>
  <si>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</si>
  <si>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</si>
  <si>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</si>
  <si>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</si>
  <si>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</si>
  <si>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</si>
  <si>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</si>
  <si>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</si>
  <si>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</si>
  <si>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</si>
  <si>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</si>
  <si>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</si>
  <si>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</si>
  <si>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</si>
  <si>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</si>
  <si>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</si>
  <si>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</si>
  <si>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</si>
  <si>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</si>
  <si>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</si>
  <si>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</si>
  <si>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</si>
  <si>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</si>
  <si>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</si>
  <si>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</si>
  <si>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</si>
  <si>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</si>
  <si>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</si>
  <si>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</si>
  <si>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</si>
  <si>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</si>
  <si>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</si>
  <si>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</si>
  <si>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</si>
  <si>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</si>
  <si>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</si>
  <si>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</si>
  <si>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</si>
  <si>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</si>
  <si>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</si>
  <si>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</si>
  <si>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</si>
  <si>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</si>
  <si>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</si>
  <si>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</si>
  <si>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</si>
  <si>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</si>
  <si>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</si>
  <si>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</si>
  <si>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</si>
  <si>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</si>
  <si>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</si>
  <si>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</si>
  <si>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</si>
  <si>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</si>
  <si>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</si>
  <si>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</si>
  <si>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</si>
  <si>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</si>
  <si>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</si>
  <si>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</si>
  <si>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</si>
  <si>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</si>
  <si>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</si>
  <si>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</si>
  <si>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</si>
  <si>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</si>
  <si>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</si>
  <si>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</si>
  <si>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</si>
  <si>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</si>
  <si>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</si>
  <si>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</si>
  <si>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</si>
  <si>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</si>
  <si>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</si>
  <si>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</si>
  <si>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</si>
  <si>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</si>
  <si>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</si>
  <si>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</si>
  <si>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</si>
  <si>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</si>
  <si>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</si>
  <si>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</si>
  <si>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</si>
  <si>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</si>
  <si>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</si>
  <si>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</si>
  <si>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</si>
  <si>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</si>
  <si>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</si>
  <si>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</si>
  <si>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</si>
  <si>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</si>
  <si>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</si>
  <si>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</si>
  <si>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</si>
  <si>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</si>
  <si>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</si>
  <si>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</si>
  <si>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</si>
  <si>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</si>
  <si>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</si>
  <si>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</si>
  <si>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</si>
  <si>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</si>
  <si>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</si>
  <si>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</si>
  <si>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</si>
  <si>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</si>
  <si>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</si>
  <si>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</si>
  <si>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</si>
  <si>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</si>
  <si>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</si>
  <si>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</si>
  <si>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</si>
  <si>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</si>
  <si>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</si>
  <si>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</si>
  <si>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</si>
  <si>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</si>
  <si>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</si>
  <si>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</si>
  <si>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</si>
  <si>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</si>
  <si>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</si>
  <si>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</si>
  <si>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</si>
  <si>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</si>
  <si>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</si>
  <si>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</si>
  <si>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</si>
  <si>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</si>
  <si>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</si>
  <si>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</si>
  <si>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</si>
  <si>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</si>
  <si>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</si>
  <si>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</si>
  <si>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</si>
  <si>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</si>
  <si>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</si>
  <si>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</si>
  <si>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</si>
  <si>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</si>
  <si>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</si>
  <si>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</si>
  <si>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</si>
  <si>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</si>
  <si>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</si>
  <si>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</si>
  <si>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</si>
  <si>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</si>
  <si>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</si>
  <si>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</si>
  <si>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</si>
  <si>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</si>
  <si>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</si>
  <si>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</si>
  <si>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</si>
  <si>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</si>
  <si>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</si>
  <si>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</si>
  <si>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</si>
  <si>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</si>
  <si>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</si>
  <si>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</si>
  <si>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</si>
  <si>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</si>
  <si>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</si>
  <si>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</si>
  <si>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</si>
  <si>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</si>
  <si>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</si>
  <si>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</si>
  <si>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</si>
  <si>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</si>
  <si>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</si>
  <si>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</si>
  <si>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</si>
  <si>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</si>
  <si>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</si>
  <si>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</si>
  <si>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</si>
  <si>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</si>
  <si>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</si>
  <si>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</si>
  <si>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</si>
  <si>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</si>
  <si>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</si>
  <si>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</si>
  <si>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</si>
  <si>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</si>
  <si>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</si>
  <si>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</si>
  <si>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</si>
  <si>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</si>
  <si>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</si>
  <si>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</si>
  <si>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</si>
  <si>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</si>
  <si>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</si>
  <si>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</si>
  <si>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</si>
  <si>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</si>
  <si>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</si>
  <si>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</si>
  <si>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</si>
  <si>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</si>
  <si>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</si>
  <si>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</si>
  <si>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</si>
  <si>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</si>
  <si>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</si>
  <si>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</si>
  <si>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</si>
  <si>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</si>
  <si>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</si>
  <si>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</si>
  <si>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</si>
  <si>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</si>
  <si>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</si>
  <si>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</si>
  <si>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</si>
  <si>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</si>
  <si>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</si>
  <si>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</si>
  <si>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</si>
  <si>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</si>
  <si>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</si>
  <si>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</si>
  <si>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</si>
  <si>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</si>
  <si>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</si>
  <si>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</si>
  <si>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</si>
  <si>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</si>
  <si>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</si>
  <si>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</si>
  <si>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</si>
  <si>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</si>
  <si>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</si>
  <si>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</si>
  <si>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</si>
  <si>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</si>
  <si>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</si>
  <si>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</si>
  <si>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</si>
  <si>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</si>
  <si>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</si>
  <si>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</si>
  <si>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</si>
  <si>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</si>
  <si>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</si>
  <si>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</si>
  <si>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</si>
  <si>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</si>
  <si>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</si>
  <si>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</si>
  <si>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</si>
  <si>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</si>
  <si>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</si>
  <si>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</si>
  <si>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</si>
  <si>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</si>
  <si>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</si>
  <si>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</si>
  <si>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</si>
  <si>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</si>
  <si>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</si>
  <si>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</si>
  <si>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</si>
  <si>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</si>
  <si>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</si>
  <si>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</si>
  <si>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</si>
  <si>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</si>
  <si>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</si>
  <si>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</si>
  <si>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</si>
  <si>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</si>
  <si>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</si>
  <si>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</si>
  <si>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</si>
  <si>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</si>
  <si>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</si>
  <si>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</si>
  <si>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</si>
  <si>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</si>
  <si>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</si>
  <si>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</si>
  <si>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</si>
  <si>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</si>
  <si>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</si>
  <si>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</si>
  <si>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</si>
  <si>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</si>
  <si>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</si>
  <si>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</si>
  <si>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</si>
  <si>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</si>
  <si>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</si>
  <si>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</si>
  <si>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</si>
  <si>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</si>
  <si>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</si>
  <si>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</si>
  <si>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</si>
  <si>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</si>
  <si>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</si>
  <si>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</si>
  <si>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</si>
  <si>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</si>
  <si>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</si>
  <si>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</si>
  <si>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</si>
  <si>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</si>
  <si>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</si>
  <si>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</si>
  <si>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</si>
  <si>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</si>
  <si>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</si>
  <si>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</si>
  <si>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</si>
  <si>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</si>
  <si>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</si>
  <si>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</si>
  <si>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</si>
  <si>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</si>
  <si>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</si>
  <si>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</si>
  <si>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</si>
  <si>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</si>
  <si>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</si>
  <si>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</si>
  <si>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</si>
  <si>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</si>
  <si>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</si>
  <si>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</si>
  <si>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</si>
  <si>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</si>
  <si>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</si>
  <si>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</si>
  <si>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</si>
  <si>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</si>
  <si>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</si>
  <si>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</si>
  <si>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</si>
  <si>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</si>
  <si>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</si>
  <si>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</si>
  <si>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</si>
  <si>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</si>
  <si>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</si>
  <si>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</si>
  <si>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</si>
  <si>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</si>
  <si>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</si>
  <si>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</si>
  <si>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</si>
  <si>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</si>
  <si>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</si>
  <si>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</si>
  <si>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</si>
  <si>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</si>
  <si>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</si>
  <si>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</si>
  <si>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</si>
  <si>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</si>
  <si>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</si>
  <si>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</si>
  <si>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</si>
  <si>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</si>
  <si>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</si>
  <si>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</si>
  <si>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</si>
  <si>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</si>
  <si>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</si>
  <si>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</si>
  <si>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</si>
  <si>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</si>
  <si>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</si>
  <si>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</si>
  <si>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</si>
  <si>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</si>
  <si>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</si>
  <si>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</si>
  <si>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</si>
  <si>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</si>
  <si>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</si>
  <si>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</si>
  <si>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</si>
  <si>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</si>
  <si>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</si>
  <si>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</si>
  <si>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</si>
  <si>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</si>
  <si>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</si>
  <si>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</si>
  <si>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</si>
  <si>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</si>
  <si>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</si>
  <si>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</si>
  <si>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</si>
  <si>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</si>
  <si>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</si>
  <si>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</si>
  <si>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</si>
  <si>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</si>
  <si>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</si>
  <si>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</si>
  <si>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</si>
  <si>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</si>
  <si>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</si>
  <si>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</si>
  <si>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</si>
  <si>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</si>
  <si>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</si>
  <si>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</si>
  <si>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</si>
  <si>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</si>
  <si>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</si>
  <si>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</si>
  <si>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</si>
  <si>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</si>
  <si>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</si>
  <si>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</si>
  <si>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</si>
  <si>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</si>
  <si>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</si>
  <si>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</si>
  <si>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</si>
  <si>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</si>
  <si>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</si>
  <si>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</si>
  <si>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</si>
  <si>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</si>
  <si>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</si>
  <si>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</si>
  <si>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</si>
  <si>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</si>
  <si>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</si>
  <si>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</si>
  <si>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</si>
  <si>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</si>
  <si>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</si>
  <si>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</si>
  <si>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</si>
  <si>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</si>
  <si>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</si>
  <si>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</si>
  <si>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</si>
  <si>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</si>
  <si>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</si>
  <si>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</si>
  <si>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</si>
  <si>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</si>
  <si>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</si>
  <si>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</si>
  <si>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</si>
  <si>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</si>
  <si>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</si>
  <si>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</si>
  <si>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</si>
  <si>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</si>
  <si>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</si>
  <si>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</si>
  <si>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</si>
  <si>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</si>
  <si>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</si>
  <si>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</si>
  <si>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</si>
  <si>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</si>
  <si>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</si>
  <si>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</si>
  <si>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</si>
  <si>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</si>
  <si>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</si>
  <si>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</si>
  <si>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</si>
  <si>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</si>
  <si>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</si>
  <si>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</si>
  <si>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</si>
  <si>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</si>
  <si>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</si>
  <si>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</si>
  <si>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</si>
  <si>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</si>
  <si>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</si>
  <si>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</si>
  <si>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</si>
  <si>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</si>
  <si>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</si>
  <si>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</si>
  <si>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</si>
  <si>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</si>
  <si>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</si>
  <si>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</si>
  <si>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</si>
  <si>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</si>
  <si>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</si>
  <si>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</si>
  <si>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</si>
  <si>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</si>
  <si>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</si>
  <si>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</si>
  <si>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</si>
  <si>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</si>
  <si>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</si>
  <si>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</si>
  <si>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</si>
  <si>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</si>
  <si>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</si>
  <si>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</si>
  <si>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</si>
  <si>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</si>
  <si>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</si>
  <si>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</si>
  <si>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</si>
  <si>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</si>
  <si>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</si>
  <si>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</si>
  <si>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</si>
  <si>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</si>
  <si>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</si>
  <si>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</si>
  <si>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</si>
  <si>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</si>
  <si>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</si>
  <si>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</si>
  <si>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</si>
  <si>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</si>
  <si>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</si>
  <si>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</si>
  <si>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</si>
  <si>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</si>
  <si>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</si>
  <si>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</si>
  <si>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</si>
  <si>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</si>
  <si>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</si>
  <si>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</si>
  <si>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</si>
  <si>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</si>
  <si>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</si>
  <si>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</si>
  <si>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</si>
  <si>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</si>
  <si>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</si>
  <si>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</si>
  <si>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</si>
  <si>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</si>
  <si>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</si>
  <si>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</si>
  <si>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</si>
  <si>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</si>
  <si>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</si>
  <si>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</si>
  <si>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</si>
  <si>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</si>
  <si>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</si>
  <si>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</si>
  <si>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</si>
  <si>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</si>
  <si>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</si>
  <si>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</si>
  <si>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</si>
  <si>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</si>
  <si>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</si>
  <si>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</si>
  <si>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</si>
  <si>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</si>
  <si>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</si>
  <si>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</si>
  <si>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</si>
  <si>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</si>
  <si>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</si>
  <si>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</si>
  <si>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</si>
  <si>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</si>
  <si>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</si>
  <si>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</si>
  <si>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</si>
  <si>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</si>
  <si>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</si>
  <si>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</si>
  <si>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</si>
  <si>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</si>
  <si>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</si>
  <si>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</si>
  <si>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</si>
  <si>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</si>
  <si>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</si>
  <si>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</si>
  <si>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</si>
  <si>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</si>
  <si>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</si>
  <si>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</si>
  <si>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</si>
  <si>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</si>
  <si>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</si>
  <si>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</si>
  <si>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</si>
  <si>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</si>
  <si>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</si>
  <si>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</si>
  <si>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</si>
  <si>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</si>
  <si>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</si>
  <si>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</si>
  <si>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</si>
  <si>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</si>
  <si>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</si>
  <si>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</si>
  <si>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</si>
  <si>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</si>
  <si>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</si>
  <si>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</si>
  <si>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</si>
  <si>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</si>
  <si>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</si>
  <si>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</si>
  <si>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</si>
  <si>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</si>
  <si>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</si>
  <si>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</si>
  <si>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</si>
  <si>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</si>
  <si>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</si>
  <si>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</si>
  <si>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</si>
  <si>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</si>
  <si>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</si>
  <si>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</si>
  <si>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</si>
  <si>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</si>
  <si>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</si>
  <si>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</si>
  <si>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</si>
  <si>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</si>
  <si>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</si>
  <si>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</si>
  <si>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</si>
  <si>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</si>
  <si>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</si>
  <si>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</si>
  <si>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</si>
  <si>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</si>
  <si>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</si>
  <si>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</si>
  <si>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</si>
  <si>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</si>
  <si>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</si>
  <si>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</si>
  <si>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</si>
  <si>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</si>
  <si>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</si>
  <si>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</si>
  <si>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</si>
  <si>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</si>
  <si>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</si>
  <si>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</si>
  <si>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</si>
  <si>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</si>
  <si>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</si>
  <si>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</si>
  <si>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</si>
  <si>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</si>
  <si>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</si>
  <si>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</si>
  <si>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</si>
  <si>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</si>
  <si>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</si>
  <si>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</si>
  <si>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</si>
  <si>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</si>
  <si>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</si>
  <si>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</si>
  <si>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</si>
  <si>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</si>
  <si>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</si>
  <si>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</si>
  <si>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</si>
  <si>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</si>
  <si>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</si>
  <si>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</si>
  <si>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</si>
  <si>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</si>
  <si>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</si>
  <si>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</si>
  <si>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</si>
  <si>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</si>
  <si>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</si>
  <si>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</si>
  <si>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</si>
  <si>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</si>
  <si>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</si>
  <si>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</si>
  <si>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</si>
  <si>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</si>
  <si>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</si>
  <si>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</si>
  <si>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</si>
  <si>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</si>
  <si>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</si>
  <si>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</si>
  <si>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</si>
  <si>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</si>
  <si>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</si>
  <si>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</si>
  <si>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</si>
  <si>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</si>
  <si>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</si>
  <si>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</si>
  <si>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</si>
  <si>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</si>
  <si>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</si>
  <si>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</si>
  <si>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</si>
  <si>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</si>
  <si>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</si>
  <si>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</si>
  <si>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</si>
  <si>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</si>
  <si>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</si>
  <si>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</si>
  <si>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</si>
  <si>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</si>
  <si>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</si>
  <si>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</si>
  <si>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</si>
  <si>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</si>
  <si>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</si>
  <si>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</si>
  <si>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</si>
  <si>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</si>
  <si>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</si>
  <si>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</si>
  <si>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</si>
  <si>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</si>
  <si>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</si>
  <si>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</si>
  <si>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</si>
  <si>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</si>
  <si>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</si>
  <si>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</si>
  <si>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</si>
  <si>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</si>
  <si>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</si>
  <si>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</si>
  <si>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</si>
  <si>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</si>
  <si>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</si>
  <si>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</si>
  <si>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</si>
  <si>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</si>
  <si>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</si>
  <si>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</si>
  <si>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</si>
  <si>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</si>
  <si>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</si>
  <si>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</si>
  <si>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</si>
  <si>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</si>
  <si>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</si>
  <si>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</si>
  <si>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</si>
  <si>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</si>
  <si>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</si>
  <si>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</si>
  <si>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</si>
  <si>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</si>
  <si>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</si>
  <si>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</si>
  <si>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</si>
  <si>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</si>
  <si>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</si>
  <si>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</si>
  <si>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</si>
  <si>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</si>
  <si>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</si>
  <si>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</si>
  <si>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</si>
  <si>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</si>
  <si>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</si>
  <si>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</si>
  <si>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</si>
  <si>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</si>
  <si>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</si>
  <si>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</si>
  <si>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</si>
  <si>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</si>
  <si>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</si>
  <si>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</si>
  <si>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</si>
  <si>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</si>
  <si>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</si>
  <si>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</si>
  <si>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</si>
  <si>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</si>
  <si>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</si>
  <si>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</si>
  <si>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</si>
  <si>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</si>
  <si>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</si>
  <si>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</si>
  <si>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</si>
  <si>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</si>
  <si>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</si>
  <si>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</si>
  <si>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</si>
  <si>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</si>
  <si>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</si>
  <si>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</si>
  <si>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</si>
  <si>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</si>
  <si>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</si>
  <si>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</si>
  <si>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</si>
  <si>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</si>
  <si>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</si>
  <si>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</si>
  <si>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</si>
  <si>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</si>
  <si>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</si>
  <si>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</si>
  <si>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</si>
  <si>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</si>
  <si>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</si>
  <si>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</si>
  <si>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</si>
  <si>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</si>
  <si>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</si>
  <si>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</si>
  <si>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</si>
  <si>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</si>
  <si>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</si>
  <si>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</si>
  <si>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</si>
  <si>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</si>
  <si>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</si>
  <si>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</si>
  <si>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</si>
  <si>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</si>
  <si>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</si>
  <si>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</si>
  <si>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</si>
  <si>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</si>
  <si>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</si>
  <si>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</si>
  <si>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</si>
  <si>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</si>
  <si>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</si>
  <si>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</si>
  <si>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</si>
  <si>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</si>
  <si>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</si>
  <si>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</si>
  <si>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</si>
  <si>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</si>
  <si>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</si>
  <si>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</si>
  <si>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</si>
  <si>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</si>
  <si>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</si>
  <si>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</si>
  <si>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</si>
  <si>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</si>
  <si>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</si>
  <si>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</si>
  <si>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</si>
  <si>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</si>
  <si>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</si>
  <si>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</si>
  <si>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</si>
  <si>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</si>
  <si>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</si>
  <si>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</si>
  <si>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</si>
  <si>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</si>
  <si>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</si>
  <si>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</si>
  <si>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</si>
  <si>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</si>
  <si>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</si>
  <si>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</si>
  <si>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</si>
  <si>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</si>
  <si>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</si>
  <si>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</si>
  <si>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</si>
  <si>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</si>
  <si>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</si>
  <si>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</si>
  <si>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</si>
  <si>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</si>
  <si>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</si>
  <si>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</si>
  <si>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</si>
  <si>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</si>
  <si>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</si>
  <si>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</si>
  <si>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</si>
  <si>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</si>
  <si>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</si>
  <si>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</si>
  <si>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</si>
  <si>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</si>
  <si>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</si>
  <si>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</si>
  <si>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</si>
  <si>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</si>
  <si>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</si>
  <si>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</si>
  <si>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</si>
  <si>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</si>
  <si>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</si>
  <si>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</si>
  <si>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</si>
  <si>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</si>
  <si>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</si>
  <si>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</si>
  <si>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</si>
  <si>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</si>
  <si>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</si>
  <si>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</si>
  <si>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</si>
  <si>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</si>
  <si>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</si>
  <si>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</si>
  <si>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</si>
  <si>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</si>
  <si>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</si>
  <si>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</si>
  <si>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</si>
  <si>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</si>
  <si>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</si>
  <si>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</si>
  <si>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</si>
  <si>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</si>
  <si>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</si>
  <si>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</si>
  <si>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</si>
  <si>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</si>
  <si>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</si>
  <si>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</si>
  <si>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</si>
  <si>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</si>
  <si>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</si>
  <si>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</si>
  <si>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</si>
  <si>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</si>
  <si>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</si>
  <si>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</si>
  <si>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</si>
  <si>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</si>
  <si>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</si>
  <si>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</si>
  <si>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</si>
  <si>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</si>
  <si>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</si>
  <si>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</si>
  <si>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</si>
  <si>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</si>
  <si>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</si>
  <si>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</si>
  <si>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</si>
  <si>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</si>
  <si>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</si>
  <si>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</si>
  <si>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</si>
  <si>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</si>
  <si>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</si>
  <si>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</si>
  <si>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</si>
  <si>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</si>
  <si>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</si>
  <si>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</si>
  <si>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</si>
  <si>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</si>
  <si>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</si>
  <si>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</si>
  <si>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</si>
  <si>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</si>
  <si>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</si>
  <si>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</si>
  <si>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</si>
  <si>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</si>
  <si>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</si>
  <si>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</si>
  <si>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</si>
  <si>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</si>
  <si>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</si>
  <si>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</si>
  <si>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</si>
  <si>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</si>
  <si>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</si>
  <si>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</si>
  <si>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</si>
  <si>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</si>
  <si>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</si>
  <si>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</si>
  <si>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</si>
  <si>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</si>
  <si>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</si>
  <si>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</si>
  <si>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</si>
  <si>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</si>
  <si>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</si>
  <si>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</si>
  <si>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</si>
  <si>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</si>
  <si>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</si>
  <si>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</si>
  <si>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</si>
  <si>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</si>
  <si>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</si>
  <si>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</si>
  <si>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</si>
  <si>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</si>
  <si>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</si>
  <si>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</si>
  <si>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</si>
  <si>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</si>
  <si>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</si>
  <si>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</si>
  <si>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</si>
  <si>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</si>
  <si>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</si>
  <si>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</si>
  <si>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</si>
  <si>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</si>
  <si>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</si>
  <si>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</si>
  <si>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</si>
  <si>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</si>
  <si>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</si>
  <si>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</si>
  <si>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</si>
  <si>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</si>
  <si>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</si>
  <si>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</si>
  <si>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</si>
  <si>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</si>
  <si>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</si>
  <si>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</si>
  <si>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</si>
  <si>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</si>
  <si>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</si>
  <si>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</si>
  <si>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</si>
  <si>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</si>
  <si>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</si>
  <si>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</si>
  <si>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</si>
  <si>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</si>
  <si>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</si>
  <si>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</si>
  <si>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</si>
  <si>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</si>
  <si>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</si>
  <si>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</si>
  <si>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</si>
  <si>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</si>
  <si>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</si>
  <si>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</si>
  <si>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</si>
  <si>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</si>
  <si>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</si>
  <si>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</si>
  <si>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</si>
  <si>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</si>
  <si>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</si>
  <si>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</si>
  <si>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</si>
  <si>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</si>
  <si>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</si>
  <si>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</si>
  <si>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</si>
  <si>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</si>
  <si>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</si>
  <si>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</si>
  <si>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</si>
  <si>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</si>
  <si>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</si>
  <si>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</si>
  <si>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</si>
  <si>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</si>
  <si>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</si>
  <si>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</si>
  <si>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</si>
  <si>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</si>
  <si>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</si>
  <si>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</si>
  <si>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</si>
  <si>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</si>
  <si>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</si>
  <si>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</si>
  <si>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</si>
  <si>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</si>
  <si>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</si>
  <si>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</si>
  <si>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</si>
  <si>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</si>
  <si>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</si>
  <si>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</si>
  <si>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</si>
  <si>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</si>
  <si>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</si>
  <si>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</si>
  <si>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</si>
  <si>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</si>
  <si>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</si>
  <si>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</si>
  <si>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</si>
  <si>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</si>
  <si>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</si>
  <si>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</si>
  <si>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</si>
  <si>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</si>
  <si>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</si>
  <si>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</si>
  <si>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</si>
  <si>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</si>
  <si>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</si>
  <si>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</si>
  <si>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</si>
  <si>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</si>
  <si>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</si>
  <si>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</si>
  <si>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</si>
  <si>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</si>
  <si>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</si>
  <si>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</si>
  <si>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</si>
  <si>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</si>
  <si>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</si>
  <si>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</si>
  <si>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</si>
  <si>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</si>
  <si>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</si>
  <si>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</si>
  <si>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</si>
  <si>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</si>
  <si>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</si>
  <si>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</si>
  <si>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</si>
  <si>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</si>
  <si>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</si>
  <si>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</si>
  <si>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</si>
  <si>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</si>
  <si>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</si>
  <si>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</si>
  <si>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</si>
  <si>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</si>
  <si>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</si>
  <si>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</si>
  <si>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</si>
  <si>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</si>
  <si>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</si>
  <si>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</si>
  <si>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</si>
  <si>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</si>
  <si>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</si>
  <si>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</si>
  <si>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</si>
  <si>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</si>
  <si>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</si>
  <si>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</si>
  <si>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</si>
  <si>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</si>
  <si>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</si>
  <si>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</si>
  <si>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</si>
  <si>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</si>
  <si>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</si>
  <si>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</si>
  <si>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</si>
  <si>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</si>
  <si>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</si>
  <si>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</si>
  <si>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</si>
  <si>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</si>
  <si>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</si>
  <si>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</si>
  <si>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</si>
  <si>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</si>
  <si>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</si>
  <si>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</si>
  <si>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</si>
  <si>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</si>
  <si>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</si>
  <si>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</si>
  <si>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</si>
  <si>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</si>
  <si>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</si>
  <si>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</si>
  <si>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</si>
  <si>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</si>
  <si>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</si>
  <si>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</si>
  <si>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</si>
  <si>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</si>
  <si>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</si>
  <si>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</si>
  <si>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</si>
  <si>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</si>
  <si>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</si>
  <si>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</si>
  <si>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</si>
  <si>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</si>
  <si>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</si>
  <si>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</si>
  <si>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</si>
  <si>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</si>
  <si>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</si>
  <si>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</si>
  <si>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</si>
  <si>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</si>
  <si>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</si>
  <si>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</si>
  <si>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</si>
  <si>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</si>
  <si>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</si>
  <si>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</si>
  <si>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</si>
  <si>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</si>
  <si>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</si>
  <si>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</si>
  <si>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</si>
  <si>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</si>
  <si>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</si>
  <si>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</si>
  <si>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</si>
  <si>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</si>
  <si>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</si>
  <si>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</si>
  <si>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</si>
  <si>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</si>
  <si>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</si>
  <si>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</si>
  <si>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</si>
  <si>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</si>
  <si>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</si>
  <si>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</si>
  <si>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</si>
  <si>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</si>
  <si>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</si>
  <si>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</si>
  <si>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</si>
  <si>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</si>
  <si>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</si>
  <si>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</si>
  <si>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</si>
  <si>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</si>
  <si>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</si>
  <si>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</si>
  <si>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</si>
  <si>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</si>
  <si>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</si>
  <si>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</si>
  <si>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</si>
  <si>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</si>
  <si>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</si>
  <si>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</si>
  <si>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</si>
  <si>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</si>
  <si>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</si>
  <si>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</si>
  <si>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</si>
  <si>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</si>
  <si>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</si>
  <si>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</si>
  <si>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</si>
  <si>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</si>
  <si>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</si>
  <si>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</si>
  <si>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</si>
  <si>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</si>
  <si>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</si>
  <si>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</si>
  <si>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</si>
  <si>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</si>
  <si>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</si>
  <si>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</si>
  <si>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</si>
  <si>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</si>
  <si>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</si>
  <si>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</si>
  <si>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</si>
  <si>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</si>
  <si>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</si>
  <si>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</si>
  <si>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</si>
  <si>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</si>
  <si>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</si>
  <si>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</si>
  <si>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</si>
  <si>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</si>
  <si>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</si>
  <si>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</si>
  <si>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</si>
  <si>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</si>
  <si>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</si>
  <si>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</si>
  <si>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</si>
  <si>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</si>
  <si>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</si>
  <si>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</si>
  <si>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</si>
  <si>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</si>
  <si>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</si>
  <si>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</si>
  <si>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</si>
  <si>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</si>
  <si>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</si>
  <si>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</si>
  <si>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</si>
  <si>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</si>
  <si>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</si>
  <si>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</si>
  <si>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</si>
  <si>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</si>
  <si>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</si>
  <si>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</si>
  <si>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</si>
  <si>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</si>
  <si>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</si>
  <si>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</si>
  <si>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</si>
  <si>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</si>
  <si>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</si>
  <si>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</si>
  <si>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</si>
  <si>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</si>
  <si>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</si>
  <si>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</si>
  <si>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</si>
  <si>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</si>
  <si>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</si>
  <si>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</si>
  <si>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</si>
  <si>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</si>
  <si>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</si>
  <si>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</si>
  <si>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</si>
  <si>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</si>
  <si>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</si>
  <si>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</si>
  <si>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</si>
  <si>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</si>
  <si>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</si>
  <si>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</si>
  <si>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</si>
  <si>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</si>
  <si>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</si>
  <si>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</si>
  <si>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</si>
  <si>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</si>
  <si>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</si>
  <si>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</si>
  <si>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</si>
  <si>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</si>
  <si>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</si>
  <si>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</si>
  <si>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</si>
  <si>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</si>
  <si>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</si>
  <si>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</si>
  <si>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</si>
  <si>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</si>
  <si>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</si>
  <si>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</si>
  <si>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</si>
  <si>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</si>
  <si>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</si>
  <si>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</si>
  <si>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</si>
  <si>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</si>
  <si>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</si>
  <si>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</si>
  <si>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</si>
  <si>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</si>
  <si>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</si>
  <si>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</si>
  <si>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</si>
  <si>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</si>
  <si>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</si>
  <si>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</si>
  <si>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</si>
  <si>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</si>
  <si>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</si>
  <si>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</si>
  <si>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</si>
  <si>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</si>
  <si>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</si>
  <si>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</si>
  <si>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</si>
  <si>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</si>
  <si>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</si>
  <si>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</si>
  <si>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</si>
  <si>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</si>
  <si>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</si>
  <si>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</si>
  <si>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</si>
  <si>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</si>
  <si>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</si>
  <si>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</si>
  <si>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</si>
  <si>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</si>
  <si>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</si>
  <si>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</si>
  <si>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</si>
  <si>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</si>
  <si>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</si>
  <si>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</si>
  <si>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</si>
  <si>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</si>
  <si>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</si>
  <si>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</si>
  <si>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</si>
  <si>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</si>
  <si>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</si>
  <si>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</si>
  <si>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</si>
  <si>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</si>
  <si>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</si>
  <si>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</si>
  <si>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</si>
  <si>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</si>
  <si>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</si>
  <si>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</si>
  <si>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</si>
  <si>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</si>
  <si>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</si>
  <si>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</si>
  <si>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</si>
  <si>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</si>
  <si>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</si>
  <si>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</si>
  <si>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</si>
  <si>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</si>
  <si>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</si>
  <si>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</si>
  <si>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</si>
  <si>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</si>
  <si>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</si>
  <si>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</si>
  <si>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</si>
  <si>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</si>
  <si>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</si>
  <si>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</si>
  <si>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</si>
  <si>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</si>
  <si>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</si>
  <si>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</si>
  <si>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</si>
  <si>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</si>
  <si>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</si>
  <si>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</si>
  <si>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</si>
  <si>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</si>
  <si>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</si>
  <si>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</si>
  <si>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</si>
  <si>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</si>
  <si>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</si>
  <si>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</si>
  <si>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</si>
  <si>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</si>
  <si>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</si>
  <si>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</si>
  <si>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</si>
  <si>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</si>
  <si>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</si>
  <si>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</si>
  <si>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</si>
  <si>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</si>
  <si>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</si>
  <si>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</si>
  <si>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</si>
  <si>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</si>
  <si>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</si>
  <si>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</si>
  <si>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</si>
  <si>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</si>
  <si>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</si>
  <si>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</si>
  <si>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</si>
  <si>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</si>
  <si>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</si>
  <si>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</si>
  <si>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</si>
  <si>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</si>
  <si>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</si>
  <si>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</si>
  <si>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</si>
  <si>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</si>
  <si>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</si>
  <si>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</si>
  <si>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</si>
  <si>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</si>
  <si>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</si>
  <si>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</si>
  <si>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</si>
  <si>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</si>
  <si>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</si>
  <si>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</si>
  <si>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</si>
  <si>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</si>
  <si>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</si>
  <si>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</si>
  <si>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</si>
  <si>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</si>
  <si>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</si>
  <si>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</si>
  <si>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</si>
  <si>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</si>
  <si>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</si>
  <si>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</si>
  <si>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</si>
  <si>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</si>
  <si>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</si>
  <si>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</si>
  <si>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</si>
  <si>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</si>
  <si>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</si>
  <si>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</si>
  <si>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</si>
  <si>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</si>
  <si>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</si>
  <si>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</si>
  <si>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</si>
  <si>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</si>
  <si>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</si>
  <si>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</si>
  <si>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</si>
  <si>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</si>
  <si>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</si>
  <si>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</si>
  <si>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</si>
  <si>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</si>
  <si>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</si>
  <si>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</si>
  <si>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</si>
  <si>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</si>
  <si>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</si>
  <si>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</si>
  <si>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</si>
  <si>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</si>
  <si>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</si>
  <si>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</si>
  <si>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</si>
  <si>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</si>
  <si>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</si>
  <si>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</si>
  <si>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</si>
  <si>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</si>
  <si>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</si>
  <si>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</si>
  <si>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</si>
  <si>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</si>
  <si>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</si>
  <si>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</si>
  <si>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</si>
  <si>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</si>
  <si>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</si>
  <si>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</si>
  <si>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</si>
  <si>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</si>
  <si>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</si>
  <si>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</si>
  <si>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</si>
  <si>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</si>
  <si>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</si>
  <si>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</si>
  <si>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</si>
  <si>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</si>
  <si>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</si>
  <si>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</si>
  <si>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</si>
  <si>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</si>
  <si>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</si>
  <si>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</si>
  <si>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</si>
  <si>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</si>
  <si>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</si>
  <si>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</si>
  <si>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</si>
  <si>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</si>
  <si>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</si>
  <si>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</si>
  <si>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</si>
  <si>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</si>
  <si>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</si>
  <si>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</si>
  <si>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</si>
  <si>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</si>
  <si>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</si>
  <si>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</si>
  <si>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</si>
  <si>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</si>
  <si>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</si>
  <si>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</si>
  <si>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</si>
  <si>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</si>
  <si>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</si>
  <si>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</si>
  <si>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</si>
  <si>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</si>
  <si>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</si>
  <si>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</si>
  <si>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</si>
  <si>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</si>
  <si>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</si>
  <si>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</si>
  <si>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</si>
  <si>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</si>
  <si>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</si>
  <si>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</si>
  <si>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</si>
  <si>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</si>
  <si>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</si>
  <si>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</si>
  <si>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</si>
  <si>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</si>
  <si>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</si>
  <si>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</si>
  <si>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</si>
  <si>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</si>
  <si>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</si>
  <si>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</si>
  <si>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</si>
  <si>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</si>
  <si>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</si>
  <si>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</si>
  <si>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</si>
  <si>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</si>
  <si>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</si>
  <si>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</si>
  <si>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</si>
  <si>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</si>
  <si>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</si>
  <si>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</si>
  <si>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</si>
  <si>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</si>
  <si>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</si>
  <si>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</si>
  <si>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</si>
  <si>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</si>
  <si>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</si>
  <si>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</si>
  <si>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</si>
  <si>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</si>
  <si>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</si>
  <si>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</si>
  <si>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</si>
  <si>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</si>
  <si>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</si>
  <si>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</si>
  <si>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</si>
  <si>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</si>
  <si>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</si>
  <si>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</si>
  <si>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</si>
  <si>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</si>
  <si>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</si>
  <si>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</si>
  <si>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</si>
  <si>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</si>
  <si>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</si>
  <si>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</si>
  <si>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</si>
  <si>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</si>
  <si>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</si>
  <si>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</si>
  <si>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</si>
  <si>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</si>
  <si>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</si>
  <si>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</si>
  <si>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</si>
  <si>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</si>
  <si>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</si>
  <si>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</si>
  <si>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</si>
  <si>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</si>
  <si>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</si>
  <si>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</si>
  <si>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</si>
  <si>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</si>
  <si>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</si>
  <si>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</si>
  <si>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</si>
  <si>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</si>
  <si>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</si>
  <si>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</si>
  <si>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</si>
  <si>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</si>
  <si>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</si>
  <si>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</si>
  <si>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</si>
  <si>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</si>
  <si>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</si>
  <si>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</si>
  <si>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</si>
  <si>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</si>
  <si>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</si>
  <si>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</si>
  <si>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</si>
  <si>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</si>
  <si>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</si>
  <si>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</si>
  <si>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</si>
  <si>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</si>
  <si>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</si>
  <si>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</si>
  <si>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</si>
  <si>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</si>
  <si>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</si>
  <si>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</si>
  <si>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</si>
  <si>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</si>
  <si>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</si>
  <si>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</si>
  <si>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</si>
  <si>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</si>
  <si>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</si>
  <si>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</si>
  <si>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</si>
  <si>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</si>
  <si>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</si>
  <si>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</si>
  <si>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</si>
  <si>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</si>
  <si>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</si>
  <si>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</si>
  <si>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</si>
  <si>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</si>
  <si>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</si>
  <si>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</si>
  <si>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</si>
  <si>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</si>
  <si>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</si>
  <si>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</si>
  <si>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</si>
  <si>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</si>
  <si>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</si>
  <si>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</si>
  <si>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</si>
  <si>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</si>
  <si>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</si>
  <si>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</si>
  <si>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</si>
  <si>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</si>
  <si>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</si>
  <si>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</si>
  <si>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</si>
  <si>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</si>
  <si>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</si>
  <si>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</si>
  <si>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</si>
  <si>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</si>
  <si>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</si>
  <si>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</si>
  <si>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</si>
  <si>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</si>
  <si>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</si>
  <si>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</si>
  <si>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</si>
  <si>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</si>
  <si>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</si>
  <si>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</si>
  <si>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</si>
  <si>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</si>
  <si>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</si>
  <si>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</si>
  <si>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</si>
  <si>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</si>
  <si>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</si>
  <si>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</si>
  <si>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</si>
  <si>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</si>
  <si>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</si>
  <si>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</si>
  <si>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</si>
  <si>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</si>
  <si>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</si>
  <si>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</si>
  <si>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</si>
  <si>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</si>
  <si>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</si>
  <si>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</si>
  <si>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</si>
  <si>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</si>
  <si>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</si>
  <si>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</si>
  <si>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</si>
  <si>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</si>
  <si>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</si>
  <si>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</si>
  <si>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</si>
  <si>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</si>
  <si>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</si>
  <si>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</si>
  <si>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</si>
  <si>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</si>
  <si>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</si>
  <si>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</si>
  <si>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</si>
  <si>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</si>
  <si>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</si>
  <si>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</si>
  <si>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</si>
  <si>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</si>
  <si>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</si>
  <si>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</si>
  <si>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</si>
  <si>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</si>
  <si>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</si>
  <si>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</si>
  <si>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</si>
  <si>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</si>
  <si>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</si>
  <si>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</si>
  <si>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</si>
  <si>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</si>
  <si>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</si>
  <si>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</si>
  <si>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</si>
  <si>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</si>
  <si>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</si>
  <si>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</si>
  <si>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</si>
  <si>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</si>
  <si>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</si>
  <si>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</si>
  <si>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</si>
  <si>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</si>
  <si>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</si>
  <si>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</si>
  <si>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</si>
  <si>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</si>
  <si>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</si>
  <si>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</si>
  <si>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</si>
  <si>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</si>
  <si>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</si>
  <si>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</si>
  <si>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</si>
  <si>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</si>
  <si>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</si>
  <si>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</si>
  <si>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</si>
  <si>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</si>
  <si>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</si>
  <si>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</si>
  <si>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</si>
  <si>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</si>
  <si>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</si>
  <si>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</si>
  <si>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</si>
  <si>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</si>
  <si>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</si>
  <si>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</si>
  <si>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</si>
  <si>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</si>
  <si>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</si>
  <si>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</si>
  <si>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</si>
  <si>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</si>
  <si>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</si>
  <si>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</si>
  <si>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</si>
  <si>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</si>
  <si>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</si>
  <si>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</si>
  <si>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</si>
  <si>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</si>
  <si>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</si>
  <si>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</si>
  <si>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</si>
  <si>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</si>
  <si>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</si>
  <si>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</si>
  <si>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</si>
  <si>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</si>
  <si>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</si>
  <si>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</si>
  <si>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</si>
  <si>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</si>
  <si>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</si>
  <si>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</si>
  <si>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</si>
  <si>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</si>
  <si>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</si>
  <si>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</si>
  <si>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</si>
  <si>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</si>
  <si>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</si>
  <si>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</si>
  <si>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</si>
  <si>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</si>
  <si>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</si>
  <si>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</si>
  <si>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</si>
  <si>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</si>
  <si>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</si>
  <si>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</si>
  <si>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</si>
  <si>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</si>
  <si>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</si>
  <si>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</si>
  <si>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</si>
  <si>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</si>
  <si>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</si>
  <si>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</si>
  <si>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</si>
  <si>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</si>
  <si>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</si>
  <si>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</si>
  <si>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</si>
  <si>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</si>
  <si>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</si>
  <si>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</si>
  <si>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</si>
  <si>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</si>
  <si>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</si>
  <si>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</si>
  <si>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</si>
  <si>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</si>
  <si>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</si>
  <si>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</si>
  <si>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</si>
  <si>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</si>
  <si>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</si>
  <si>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</si>
  <si>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</si>
  <si>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</si>
  <si>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</si>
  <si>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</si>
  <si>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</si>
  <si>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</si>
  <si>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</si>
  <si>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</si>
  <si>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</si>
  <si>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</si>
  <si>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</si>
  <si>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</si>
  <si>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</si>
  <si>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</si>
  <si>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</si>
  <si>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</si>
  <si>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</si>
  <si>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</si>
  <si>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</si>
  <si>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</si>
  <si>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</si>
  <si>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</si>
  <si>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</si>
  <si>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</si>
  <si>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</si>
  <si>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</si>
  <si>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</si>
  <si>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</si>
  <si>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</si>
  <si>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</si>
  <si>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</si>
  <si>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</si>
  <si>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</si>
  <si>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</si>
  <si>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</si>
  <si>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</si>
  <si>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</si>
  <si>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</si>
  <si>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</si>
  <si>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</si>
  <si>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</si>
  <si>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</si>
  <si>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</si>
  <si>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</si>
  <si>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</si>
  <si>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</si>
  <si>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</si>
  <si>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</si>
  <si>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</si>
  <si>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</si>
  <si>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</si>
  <si>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</si>
  <si>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</si>
  <si>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</si>
  <si>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</si>
  <si>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</si>
  <si>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</si>
  <si>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</si>
  <si>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</si>
  <si>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</si>
  <si>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</si>
  <si>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</si>
  <si>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</si>
  <si>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</si>
  <si>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</si>
  <si>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</si>
  <si>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</si>
  <si>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</si>
  <si>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</si>
  <si>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</si>
  <si>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</si>
  <si>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</si>
  <si>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</si>
  <si>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</si>
  <si>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</si>
  <si>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</si>
  <si>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</si>
  <si>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</si>
  <si>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</si>
  <si>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</si>
  <si>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</si>
  <si>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</si>
  <si>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</si>
  <si>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</si>
  <si>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</si>
  <si>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</si>
  <si>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</si>
  <si>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</si>
  <si>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</si>
  <si>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</si>
  <si>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</si>
  <si>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</si>
  <si>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</si>
  <si>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</si>
  <si>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</si>
  <si>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</si>
  <si>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</si>
  <si>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</si>
  <si>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</si>
  <si>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</si>
  <si>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</si>
  <si>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</si>
  <si>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</si>
  <si>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</si>
  <si>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</si>
  <si>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</si>
  <si>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</si>
  <si>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</si>
  <si>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</si>
  <si>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</si>
  <si>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</si>
  <si>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</si>
  <si>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</si>
  <si>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</si>
  <si>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</si>
  <si>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</si>
  <si>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</si>
  <si>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</si>
  <si>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</si>
  <si>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</si>
  <si>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</si>
  <si>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</si>
  <si>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</si>
  <si>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</si>
  <si>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</si>
  <si>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</si>
  <si>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</si>
  <si>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</si>
  <si>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</si>
  <si>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</si>
  <si>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</si>
  <si>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</si>
  <si>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</si>
  <si>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</si>
  <si>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</si>
  <si>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</si>
  <si>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</si>
  <si>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</si>
  <si>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</si>
  <si>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</si>
  <si>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</si>
  <si>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</si>
  <si>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</si>
  <si>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</si>
  <si>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</si>
  <si>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</si>
  <si>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</si>
  <si>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</si>
  <si>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</si>
  <si>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</si>
  <si>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</si>
  <si>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</si>
  <si>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</si>
  <si>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</si>
  <si>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</si>
  <si>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</si>
  <si>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</si>
  <si>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</si>
  <si>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</si>
  <si>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</si>
  <si>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</si>
  <si>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</si>
  <si>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</si>
  <si>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</si>
  <si>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</si>
  <si>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</si>
  <si>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</si>
  <si>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</si>
  <si>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</si>
  <si>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</si>
  <si>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</si>
  <si>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</si>
  <si>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</si>
  <si>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</si>
  <si>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</si>
  <si>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</si>
  <si>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</si>
  <si>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</si>
  <si>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</si>
  <si>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</si>
  <si>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</si>
  <si>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</si>
  <si>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</si>
  <si>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</si>
  <si>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</si>
  <si>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</si>
  <si>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</si>
  <si>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</si>
  <si>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</si>
  <si>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</si>
  <si>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</si>
  <si>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</si>
  <si>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</si>
  <si>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</si>
  <si>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</si>
  <si>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</si>
  <si>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</si>
  <si>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</si>
  <si>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</si>
  <si>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</si>
  <si>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</si>
  <si>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</si>
  <si>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</si>
  <si>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</si>
  <si>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</si>
  <si>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</si>
  <si>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</si>
  <si>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</si>
  <si>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</si>
  <si>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</si>
  <si>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</si>
  <si>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</si>
  <si>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</si>
  <si>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</si>
  <si>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</si>
  <si>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</si>
  <si>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</si>
  <si>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</si>
  <si>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</si>
  <si>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</si>
  <si>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</si>
  <si>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</si>
  <si>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</si>
  <si>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</si>
  <si>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</si>
  <si>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</si>
  <si>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</si>
  <si>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</si>
  <si>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</si>
  <si>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</si>
  <si>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</si>
  <si>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</si>
  <si>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</si>
  <si>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</si>
  <si>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</si>
  <si>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</si>
  <si>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</si>
  <si>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</si>
  <si>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</si>
  <si>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</si>
  <si>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</si>
  <si>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</si>
  <si>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</si>
  <si>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</si>
  <si>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</si>
  <si>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</si>
  <si>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</si>
  <si>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</si>
  <si>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</si>
  <si>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</si>
  <si>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</si>
  <si>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</si>
  <si>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</si>
  <si>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</si>
  <si>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</si>
  <si>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</si>
  <si>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</si>
  <si>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</si>
  <si>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</si>
  <si>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</si>
  <si>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</si>
  <si>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</si>
  <si>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</si>
  <si>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</si>
  <si>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</si>
  <si>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</si>
  <si>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</si>
  <si>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</si>
  <si>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</si>
  <si>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</si>
  <si>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</si>
  <si>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</si>
  <si>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</si>
  <si>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</si>
  <si>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</si>
  <si>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</si>
  <si>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</si>
  <si>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</si>
  <si>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</si>
  <si>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</si>
  <si>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</si>
  <si>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</si>
  <si>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</si>
  <si>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</si>
  <si>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</si>
  <si>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</si>
  <si>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</si>
  <si>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</si>
  <si>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</si>
  <si>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</si>
  <si>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</si>
  <si>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</si>
  <si>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</si>
  <si>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</si>
  <si>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</si>
  <si>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</si>
  <si>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</si>
  <si>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</si>
  <si>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</si>
  <si>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</si>
  <si>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</si>
  <si>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</si>
  <si>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</si>
  <si>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</si>
  <si>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</si>
  <si>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</si>
  <si>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</si>
  <si>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</si>
  <si>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</si>
  <si>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</si>
  <si>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</si>
  <si>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</si>
  <si>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</si>
  <si>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</si>
  <si>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</si>
  <si>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</si>
  <si>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</si>
  <si>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</si>
  <si>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</si>
  <si>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</si>
  <si>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</si>
  <si>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</si>
  <si>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</si>
  <si>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</si>
  <si>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</si>
  <si>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</si>
  <si>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</si>
  <si>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</si>
  <si>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</si>
  <si>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</si>
  <si>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</si>
  <si>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</si>
  <si>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</si>
  <si>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</si>
  <si>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</si>
  <si>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</si>
  <si>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</si>
  <si>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</si>
  <si>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</si>
  <si>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</si>
  <si>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</si>
  <si>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</si>
  <si>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</si>
  <si>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</si>
  <si>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</si>
  <si>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</si>
  <si>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</si>
  <si>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</si>
  <si>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</si>
  <si>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</si>
  <si>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</si>
  <si>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</si>
  <si>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</si>
  <si>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</si>
  <si>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</si>
  <si>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</si>
  <si>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</si>
  <si>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</si>
  <si>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</si>
  <si>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</si>
  <si>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</si>
  <si>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</si>
  <si>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</si>
  <si>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</si>
  <si>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</si>
  <si>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</si>
  <si>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</si>
  <si>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</si>
  <si>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</si>
  <si>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</si>
  <si>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</si>
  <si>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</si>
  <si>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</si>
  <si>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</si>
  <si>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</si>
  <si>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</si>
  <si>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</si>
  <si>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</si>
  <si>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</si>
  <si>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</si>
  <si>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</si>
  <si>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</si>
  <si>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</si>
  <si>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</si>
  <si>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</si>
  <si>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</si>
  <si>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</si>
  <si>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</si>
  <si>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</si>
  <si>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</si>
  <si>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</si>
  <si>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</si>
  <si>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</si>
  <si>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</si>
  <si>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</si>
  <si>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</si>
  <si>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</si>
  <si>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</si>
  <si>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</si>
  <si>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</si>
  <si>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</si>
  <si>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</si>
  <si>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</si>
  <si>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</si>
  <si>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</si>
  <si>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</si>
  <si>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</si>
  <si>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</si>
  <si>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</si>
  <si>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</si>
  <si>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</si>
  <si>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</si>
  <si>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</si>
  <si>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</si>
  <si>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</si>
  <si>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</si>
  <si>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</si>
  <si>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</si>
  <si>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</si>
  <si>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</si>
  <si>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</si>
  <si>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</si>
  <si>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</si>
  <si>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</si>
  <si>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</si>
  <si>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</si>
  <si>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</si>
  <si>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</si>
  <si>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</si>
  <si>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</si>
  <si>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</si>
  <si>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</si>
  <si>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</si>
  <si>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</si>
  <si>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</si>
  <si>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</si>
  <si>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</si>
  <si>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</si>
  <si>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</si>
  <si>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</si>
  <si>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</si>
  <si>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</si>
  <si>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</si>
  <si>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</si>
  <si>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</si>
  <si>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</si>
  <si>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</si>
  <si>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</si>
  <si>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</si>
  <si>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</si>
  <si>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</si>
  <si>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</si>
  <si>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</si>
  <si>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</si>
  <si>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</si>
  <si>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</si>
  <si>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</si>
  <si>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</si>
  <si>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</si>
  <si>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</si>
  <si>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</si>
  <si>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</si>
  <si>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</si>
  <si>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</si>
  <si>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</si>
  <si>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</si>
  <si>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</si>
  <si>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</si>
  <si>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</si>
  <si>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</si>
  <si>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</si>
  <si>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</si>
  <si>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</si>
  <si>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</si>
  <si>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</si>
  <si>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</si>
  <si>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</si>
  <si>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</si>
  <si>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</si>
  <si>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</si>
  <si>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</si>
  <si>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</si>
  <si>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</si>
  <si>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</si>
  <si>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</si>
  <si>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</si>
  <si>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</si>
  <si>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</si>
  <si>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</si>
  <si>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</si>
  <si>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</si>
  <si>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</si>
  <si>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</si>
  <si>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</si>
  <si>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</si>
  <si>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</si>
  <si>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</si>
  <si>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</si>
  <si>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</si>
  <si>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</si>
  <si>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</si>
  <si>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</si>
  <si>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</si>
  <si>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</si>
  <si>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</si>
  <si>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</si>
  <si>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</si>
  <si>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</si>
  <si>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</si>
  <si>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</si>
  <si>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</si>
  <si>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</si>
  <si>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</si>
  <si>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</si>
  <si>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</si>
  <si>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</si>
  <si>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</si>
  <si>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</si>
  <si>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</si>
  <si>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</si>
  <si>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</si>
  <si>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</si>
  <si>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</si>
  <si>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</si>
  <si>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</si>
  <si>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</si>
  <si>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</si>
  <si>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</si>
  <si>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</si>
  <si>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</si>
  <si>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</si>
  <si>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</si>
  <si>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</si>
  <si>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</si>
  <si>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</si>
  <si>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</si>
  <si>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</si>
  <si>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</si>
  <si>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</si>
  <si>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</si>
  <si>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</si>
  <si>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</si>
  <si>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</si>
  <si>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</si>
  <si>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</si>
  <si>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</si>
  <si>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</si>
  <si>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</si>
  <si>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</si>
  <si>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</si>
  <si>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</si>
  <si>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</si>
  <si>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</si>
  <si>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</si>
  <si>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</si>
  <si>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</si>
  <si>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</si>
  <si>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</si>
  <si>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</si>
  <si>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</si>
  <si>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</si>
  <si>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</si>
  <si>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</si>
  <si>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</si>
  <si>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</si>
  <si>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</si>
  <si>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</si>
  <si>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</si>
  <si>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</si>
  <si>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</si>
  <si>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</si>
  <si>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</si>
  <si>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</si>
  <si>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</si>
  <si>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</si>
  <si>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</si>
  <si>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</si>
  <si>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</si>
  <si>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</si>
  <si>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</si>
  <si>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</si>
  <si>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</si>
  <si>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</si>
  <si>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</si>
  <si>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</si>
  <si>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</si>
  <si>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</si>
  <si>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</si>
  <si>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</si>
  <si>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</si>
  <si>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</si>
  <si>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</si>
  <si>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</si>
  <si>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</si>
  <si>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</si>
  <si>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</si>
  <si>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</si>
  <si>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</si>
  <si>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</si>
  <si>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</si>
  <si>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</si>
  <si>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</si>
  <si>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</si>
  <si>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</si>
  <si>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</si>
  <si>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</si>
  <si>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</si>
  <si>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</si>
  <si>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</si>
  <si>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</si>
  <si>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</si>
  <si>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</si>
  <si>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</si>
  <si>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</si>
  <si>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</si>
  <si>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</si>
  <si>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</si>
  <si>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</si>
  <si>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</si>
  <si>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</si>
  <si>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</si>
  <si>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</si>
  <si>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</si>
  <si>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</si>
  <si>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</si>
  <si>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</si>
  <si>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</si>
  <si>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</si>
  <si>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</si>
  <si>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</si>
  <si>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</si>
  <si>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</si>
  <si>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</si>
  <si>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</si>
  <si>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</si>
  <si>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</si>
  <si>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</si>
  <si>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</si>
  <si>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</si>
  <si>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</si>
  <si>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</si>
  <si>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</si>
  <si>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</si>
  <si>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</si>
  <si>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</si>
  <si>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</si>
  <si>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</si>
  <si>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</si>
  <si>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</si>
  <si>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</si>
  <si>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</si>
  <si>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</si>
  <si>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</si>
  <si>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</si>
  <si>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</si>
  <si>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</si>
  <si>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</si>
  <si>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</si>
  <si>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</si>
  <si>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</si>
  <si>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</si>
  <si>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</si>
  <si>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</si>
  <si>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</si>
  <si>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</si>
  <si>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</si>
  <si>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</si>
  <si>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</si>
  <si>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</si>
  <si>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</si>
  <si>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</si>
  <si>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</si>
  <si>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</si>
  <si>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</si>
  <si>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</si>
  <si>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</si>
  <si>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</si>
  <si>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</si>
  <si>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</si>
  <si>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</si>
  <si>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</si>
  <si>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</si>
  <si>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</si>
  <si>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</si>
  <si>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</si>
  <si>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</si>
  <si>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</si>
  <si>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</si>
  <si>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</si>
  <si>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</si>
  <si>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</si>
  <si>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</si>
  <si>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</si>
  <si>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</si>
  <si>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</si>
  <si>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</si>
  <si>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</si>
  <si>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</si>
  <si>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</si>
  <si>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</si>
  <si>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</si>
  <si>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</si>
  <si>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</si>
  <si>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</si>
  <si>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</si>
  <si>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</si>
  <si>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</si>
  <si>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</si>
  <si>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</si>
  <si>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</si>
  <si>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</si>
  <si>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</si>
  <si>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</si>
  <si>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</si>
  <si>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</si>
  <si>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</si>
  <si>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</si>
  <si>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</si>
  <si>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</si>
  <si>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</si>
  <si>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</si>
  <si>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</si>
  <si>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</si>
  <si>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</si>
  <si>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</si>
  <si>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</si>
  <si>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</si>
  <si>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</si>
  <si>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</si>
  <si>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</si>
  <si>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</si>
  <si>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</si>
  <si>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</si>
  <si>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</si>
  <si>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</si>
  <si>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</si>
  <si>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</si>
  <si>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</si>
  <si>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</si>
  <si>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</si>
  <si>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</si>
  <si>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</si>
  <si>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</si>
  <si>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</si>
  <si>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</si>
  <si>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</si>
  <si>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</si>
  <si>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</si>
  <si>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</si>
  <si>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</si>
  <si>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</si>
  <si>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</si>
  <si>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</si>
  <si>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</si>
  <si>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</si>
  <si>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</si>
  <si>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</si>
  <si>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</si>
  <si>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</si>
  <si>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</si>
  <si>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</si>
  <si>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</si>
  <si>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</si>
  <si>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</si>
  <si>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</si>
  <si>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</si>
  <si>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</si>
  <si>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</si>
  <si>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</si>
  <si>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</si>
  <si>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</si>
  <si>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</si>
  <si>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</si>
  <si>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</si>
  <si>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</si>
  <si>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</si>
  <si>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</si>
  <si>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</si>
  <si>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</si>
  <si>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</si>
  <si>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</si>
  <si>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</si>
  <si>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</si>
  <si>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</si>
  <si>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</si>
  <si>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</si>
  <si>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</si>
  <si>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</si>
  <si>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</si>
  <si>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</si>
  <si>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</si>
  <si>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</si>
  <si>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</si>
  <si>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</si>
  <si>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</si>
  <si>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</si>
  <si>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</si>
  <si>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</si>
  <si>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</si>
  <si>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</si>
  <si>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</si>
  <si>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</si>
  <si>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</si>
  <si>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</si>
  <si>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</si>
  <si>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</si>
  <si>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</si>
  <si>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</si>
  <si>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</si>
  <si>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</si>
  <si>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</si>
  <si>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</si>
  <si>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</si>
  <si>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</si>
  <si>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</si>
  <si>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</si>
  <si>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</si>
  <si>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</si>
  <si>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</si>
  <si>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</si>
  <si>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</si>
  <si>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</si>
  <si>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</si>
  <si>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</si>
  <si>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</si>
  <si>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</si>
  <si>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</si>
  <si>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</si>
  <si>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</si>
  <si>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</si>
  <si>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</si>
  <si>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</si>
  <si>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</si>
  <si>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</si>
  <si>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</si>
  <si>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</si>
  <si>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</si>
  <si>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</si>
  <si>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</si>
  <si>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</si>
  <si>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</si>
  <si>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</si>
  <si>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</si>
  <si>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</si>
  <si>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</si>
  <si>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</si>
  <si>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</si>
  <si>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</si>
  <si>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</si>
  <si>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</si>
  <si>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</si>
  <si>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</si>
  <si>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</si>
  <si>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</si>
  <si>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</si>
  <si>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</si>
  <si>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</si>
  <si>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</si>
  <si>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</si>
  <si>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</si>
  <si>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</si>
  <si>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</si>
  <si>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</si>
  <si>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</si>
  <si>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</si>
  <si>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</si>
  <si>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</si>
  <si>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</si>
  <si>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</si>
  <si>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</si>
  <si>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</si>
  <si>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</si>
  <si>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</si>
  <si>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</si>
  <si>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</si>
  <si>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</si>
  <si>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</si>
  <si>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</si>
  <si>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</si>
  <si>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</si>
  <si>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</si>
  <si>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</si>
  <si>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</si>
  <si>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</si>
  <si>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</si>
  <si>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</si>
  <si>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</si>
  <si>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</si>
  <si>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</si>
  <si>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</si>
  <si>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</si>
  <si>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</si>
  <si>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</si>
  <si>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</si>
  <si>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</si>
  <si>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</si>
  <si>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</si>
  <si>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</si>
  <si>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</si>
  <si>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</si>
  <si>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</si>
  <si>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</si>
  <si>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</si>
  <si>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</si>
  <si>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</si>
  <si>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</si>
  <si>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</si>
  <si>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</si>
  <si>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</si>
  <si>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</si>
  <si>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</si>
  <si>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</si>
  <si>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</si>
  <si>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</si>
  <si>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</si>
  <si>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</si>
  <si>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</si>
  <si>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</si>
  <si>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</si>
  <si>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</si>
  <si>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</si>
  <si>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</si>
  <si>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</si>
  <si>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</si>
  <si>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</si>
  <si>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</si>
  <si>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</si>
  <si>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</si>
  <si>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</si>
  <si>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</si>
  <si>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</si>
  <si>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</si>
  <si>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</si>
  <si>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</si>
  <si>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</si>
  <si>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</si>
  <si>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</si>
  <si>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</si>
  <si>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</si>
  <si>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</si>
  <si>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</si>
  <si>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</si>
  <si>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</si>
  <si>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</si>
  <si>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</si>
  <si>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</si>
  <si>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</si>
  <si>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</si>
  <si>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</si>
  <si>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</si>
  <si>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</si>
  <si>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</si>
  <si>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</si>
  <si>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</si>
  <si>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</si>
  <si>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</si>
  <si>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</si>
  <si>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</si>
  <si>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</si>
  <si>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</si>
  <si>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</si>
  <si>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</si>
  <si>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</si>
  <si>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</si>
  <si>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</si>
  <si>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</si>
  <si>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</si>
  <si>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</si>
  <si>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</si>
  <si>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</si>
  <si>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</si>
  <si>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</si>
  <si>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</si>
  <si>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</si>
  <si>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</si>
  <si>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</si>
  <si>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</si>
  <si>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</si>
  <si>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</si>
  <si>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</si>
  <si>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</si>
  <si>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</si>
  <si>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</si>
  <si>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</si>
  <si>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</si>
  <si>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</si>
  <si>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</si>
  <si>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</si>
  <si>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</si>
  <si>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</si>
  <si>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</si>
  <si>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</si>
  <si>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</si>
  <si>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</si>
  <si>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</si>
  <si>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</si>
  <si>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</si>
  <si>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</si>
  <si>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</si>
  <si>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</si>
  <si>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</si>
  <si>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</si>
  <si>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</si>
  <si>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</si>
  <si>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</si>
  <si>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</si>
  <si>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</si>
  <si>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</si>
  <si>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</si>
  <si>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</si>
  <si>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</si>
  <si>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</si>
  <si>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</si>
  <si>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</si>
  <si>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</si>
  <si>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</si>
  <si>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</si>
  <si>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</si>
  <si>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</si>
  <si>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</si>
  <si>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</si>
  <si>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</si>
  <si>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</si>
  <si>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</si>
  <si>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</si>
  <si>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</si>
  <si>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</si>
  <si>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</si>
  <si>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</si>
  <si>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</si>
  <si>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</si>
  <si>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</si>
  <si>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</si>
  <si>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</si>
  <si>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</si>
  <si>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</si>
  <si>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</si>
  <si>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</si>
  <si>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</si>
  <si>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</si>
  <si>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</si>
  <si>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</si>
  <si>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</si>
  <si>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</si>
  <si>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</si>
  <si>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</si>
  <si>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</si>
  <si>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</si>
  <si>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</si>
  <si>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</si>
  <si>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</si>
  <si>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</si>
  <si>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</si>
  <si>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</si>
  <si>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</si>
  <si>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</si>
  <si>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</si>
  <si>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</si>
  <si>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</si>
  <si>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</si>
  <si>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</si>
  <si>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</si>
  <si>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</si>
  <si>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</si>
  <si>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</si>
  <si>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</si>
  <si>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</si>
  <si>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</si>
  <si>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</si>
  <si>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</si>
  <si>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</si>
  <si>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</si>
  <si>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</si>
  <si>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</si>
  <si>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</si>
  <si>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</si>
  <si>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</si>
  <si>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</si>
  <si>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</si>
  <si>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</si>
  <si>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</si>
  <si>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</si>
  <si>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</si>
  <si>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</si>
  <si>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</si>
  <si>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</si>
  <si>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</si>
  <si>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</si>
  <si>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</si>
  <si>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</si>
  <si>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</si>
  <si>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</si>
  <si>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</si>
  <si>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</si>
  <si>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</si>
  <si>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</si>
  <si>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</si>
  <si>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</si>
  <si>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</si>
  <si>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</si>
  <si>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</si>
  <si>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</si>
  <si>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</si>
  <si>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</si>
  <si>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</si>
  <si>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</si>
  <si>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</si>
  <si>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</si>
  <si>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</si>
  <si>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</si>
  <si>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</si>
  <si>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</si>
  <si>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</si>
  <si>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</si>
  <si>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</si>
  <si>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</si>
  <si>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</si>
  <si>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</si>
  <si>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</si>
  <si>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</si>
  <si>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</si>
  <si>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</si>
  <si>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</si>
  <si>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</si>
  <si>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</si>
  <si>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</si>
  <si>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</si>
  <si>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</si>
  <si>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</si>
  <si>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</si>
  <si>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</si>
  <si>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</si>
  <si>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</si>
  <si>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</si>
  <si>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</si>
  <si>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</si>
  <si>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</si>
  <si>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</si>
  <si>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</si>
  <si>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</si>
  <si>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</si>
  <si>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</si>
  <si>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</si>
  <si>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</si>
  <si>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</si>
  <si>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</si>
  <si>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</si>
  <si>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</si>
  <si>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</si>
  <si>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</si>
  <si>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</si>
  <si>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</si>
  <si>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</si>
  <si>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</si>
  <si>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</si>
  <si>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</si>
  <si>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</si>
  <si>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</si>
  <si>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</si>
  <si>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</si>
  <si>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</si>
  <si>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</si>
  <si>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</si>
  <si>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</si>
  <si>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</si>
  <si>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</si>
  <si>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</si>
  <si>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</si>
  <si>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</si>
  <si>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</si>
  <si>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</si>
  <si>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</si>
  <si>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</si>
  <si>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</si>
  <si>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</si>
  <si>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</si>
  <si>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</si>
  <si>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</si>
  <si>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</si>
  <si>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</si>
  <si>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</si>
  <si>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</si>
  <si>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</si>
  <si>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</si>
  <si>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</si>
  <si>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</si>
  <si>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</si>
  <si>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</si>
  <si>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</si>
  <si>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</si>
  <si>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</si>
  <si>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</si>
  <si>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</si>
  <si>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</si>
  <si>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</si>
  <si>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</si>
  <si>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</si>
  <si>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</si>
  <si>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</si>
  <si>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</si>
  <si>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</si>
  <si>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</si>
  <si>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</si>
  <si>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</si>
  <si>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</si>
  <si>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</si>
  <si>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</si>
  <si>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</si>
  <si>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</si>
  <si>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</si>
  <si>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</si>
  <si>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</si>
  <si>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</si>
  <si>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</si>
  <si>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</si>
  <si>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</si>
  <si>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</si>
  <si>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</si>
  <si>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</si>
  <si>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</si>
  <si>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</si>
  <si>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</si>
  <si>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</si>
  <si>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</si>
  <si>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</si>
  <si>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</si>
  <si>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</si>
  <si>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</si>
  <si>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</si>
  <si>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</si>
  <si>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</si>
  <si>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</si>
  <si>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</si>
  <si>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</si>
  <si>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</si>
  <si>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</si>
  <si>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</si>
  <si>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</si>
  <si>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</si>
  <si>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</si>
  <si>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</si>
  <si>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</si>
  <si>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</si>
  <si>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</si>
  <si>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</si>
  <si>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</si>
  <si>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</si>
  <si>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</si>
  <si>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</si>
  <si>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</si>
  <si>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</si>
  <si>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</si>
  <si>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</si>
  <si>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</si>
  <si>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</si>
  <si>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</si>
  <si>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</si>
  <si>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</si>
  <si>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</si>
  <si>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</si>
  <si>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</si>
  <si>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</si>
  <si>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</si>
  <si>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</si>
  <si>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</si>
  <si>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</si>
  <si>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</si>
  <si>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</si>
  <si>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</si>
  <si>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</si>
  <si>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</si>
  <si>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</si>
  <si>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</si>
  <si>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</si>
  <si>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</si>
  <si>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</si>
  <si>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</si>
  <si>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</si>
  <si>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</si>
  <si>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</si>
  <si>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</si>
  <si>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</si>
  <si>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</si>
  <si>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</si>
  <si>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</si>
  <si>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</si>
  <si>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</si>
  <si>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</si>
  <si>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</si>
  <si>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</si>
  <si>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</si>
  <si>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</si>
  <si>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</si>
  <si>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</si>
  <si>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</si>
  <si>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</si>
  <si>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</si>
  <si>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</si>
  <si>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</si>
  <si>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</si>
  <si>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</si>
  <si>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</si>
  <si>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</si>
  <si>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</si>
  <si>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</si>
  <si>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</si>
  <si>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</si>
  <si>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</si>
  <si>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</si>
  <si>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</si>
  <si>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</si>
  <si>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</si>
  <si>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</si>
  <si>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</si>
  <si>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</si>
  <si>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</si>
  <si>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</si>
  <si>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</si>
  <si>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</si>
  <si>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</si>
  <si>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</si>
  <si>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</si>
  <si>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</si>
  <si>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</si>
  <si>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</si>
  <si>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</si>
  <si>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</si>
  <si>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</si>
  <si>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</si>
  <si>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</si>
  <si>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</si>
  <si>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</si>
  <si>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</si>
  <si>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</si>
  <si>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</si>
  <si>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</si>
  <si>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</si>
  <si>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</si>
  <si>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</si>
  <si>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</si>
  <si>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</si>
  <si>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</si>
  <si>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</si>
  <si>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</si>
  <si>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</si>
  <si>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</si>
  <si>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</si>
  <si>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</si>
  <si>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</si>
  <si>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</si>
  <si>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</si>
  <si>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</si>
  <si>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</si>
  <si>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</si>
  <si>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</si>
  <si>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</si>
  <si>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</si>
  <si>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</si>
  <si>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</si>
  <si>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</si>
  <si>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</si>
  <si>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</si>
  <si>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</si>
  <si>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</si>
  <si>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</si>
  <si>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</si>
  <si>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</si>
  <si>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</si>
  <si>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</si>
  <si>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</si>
  <si>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</si>
  <si>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</si>
  <si>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</si>
  <si>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</si>
  <si>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</si>
  <si>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</si>
  <si>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</si>
  <si>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</si>
  <si>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</si>
  <si>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</si>
  <si>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</si>
  <si>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</si>
  <si>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</si>
  <si>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</si>
  <si>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</si>
  <si>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</si>
  <si>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</si>
  <si>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</si>
  <si>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</si>
  <si>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</si>
  <si>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</si>
  <si>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</si>
  <si>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</si>
  <si>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</si>
  <si>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</si>
  <si>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</si>
  <si>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</si>
  <si>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</si>
  <si>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</si>
  <si>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</si>
  <si>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</si>
  <si>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</si>
  <si>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</si>
  <si>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</si>
  <si>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</si>
  <si>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</si>
  <si>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</si>
  <si>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</si>
  <si>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</si>
  <si>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</si>
  <si>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</si>
  <si>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</si>
  <si>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</si>
  <si>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</si>
  <si>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</si>
  <si>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</si>
  <si>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</si>
  <si>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</si>
  <si>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</si>
  <si>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</si>
  <si>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</si>
  <si>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</si>
  <si>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</si>
  <si>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</si>
  <si>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</si>
  <si>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</si>
  <si>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</si>
  <si>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</si>
  <si>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</si>
  <si>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</si>
  <si>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</si>
  <si>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</si>
  <si>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</si>
  <si>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</si>
  <si>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</si>
  <si>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</si>
  <si>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</si>
  <si>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</si>
  <si>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</si>
  <si>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</si>
  <si>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</si>
  <si>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</si>
  <si>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</si>
  <si>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</si>
  <si>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</si>
  <si>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</si>
  <si>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</si>
  <si>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</si>
  <si>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</si>
  <si>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</si>
  <si>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</si>
  <si>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</si>
  <si>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</si>
  <si>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</si>
  <si>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</si>
  <si>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</si>
  <si>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</si>
  <si>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</si>
  <si>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</si>
  <si>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</si>
  <si>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</si>
  <si>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</si>
  <si>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</si>
  <si>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</si>
  <si>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</si>
  <si>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</si>
  <si>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</si>
  <si>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</si>
  <si>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</si>
  <si>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</si>
  <si>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</si>
  <si>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</si>
  <si>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</si>
  <si>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</si>
  <si>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</si>
  <si>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</si>
  <si>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</si>
  <si>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</si>
  <si>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</si>
  <si>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</si>
  <si>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</si>
  <si>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</si>
  <si>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</si>
  <si>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</si>
  <si>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</si>
  <si>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</si>
  <si>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</si>
  <si>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</si>
  <si>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</si>
  <si>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</si>
  <si>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</si>
  <si>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</si>
  <si>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</si>
  <si>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</si>
  <si>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</si>
  <si>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</si>
  <si>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</si>
  <si>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</si>
  <si>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</si>
  <si>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</si>
  <si>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</si>
  <si>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</si>
  <si>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</si>
  <si>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</si>
  <si>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</si>
  <si>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</si>
  <si>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</si>
  <si>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</si>
  <si>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</si>
  <si>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</si>
  <si>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</si>
  <si>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</si>
  <si>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</si>
  <si>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</si>
  <si>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</si>
  <si>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</si>
  <si>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</si>
  <si>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</si>
  <si>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</si>
  <si>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</si>
  <si>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</si>
  <si>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</si>
  <si>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</si>
  <si>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</si>
  <si>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</si>
  <si>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</si>
  <si>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</si>
  <si>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</si>
  <si>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</si>
  <si>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</si>
  <si>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</si>
  <si>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</si>
  <si>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</si>
  <si>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</si>
  <si>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</si>
  <si>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</si>
  <si>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</si>
  <si>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</si>
  <si>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</si>
  <si>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</si>
  <si>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</si>
  <si>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</si>
  <si>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</si>
  <si>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</si>
  <si>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</si>
  <si>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</si>
  <si>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</si>
  <si>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</si>
  <si>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</si>
  <si>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</si>
  <si>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</si>
  <si>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</si>
  <si>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</si>
  <si>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</si>
  <si>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</si>
  <si>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</si>
  <si>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</si>
  <si>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</si>
  <si>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</si>
  <si>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</si>
  <si>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</si>
  <si>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</si>
  <si>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</si>
  <si>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</si>
  <si>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</si>
  <si>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</si>
  <si>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</si>
  <si>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</si>
  <si>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</si>
  <si>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</si>
  <si>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</si>
  <si>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</si>
  <si>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</si>
  <si>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</si>
  <si>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</si>
  <si>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</si>
  <si>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</si>
  <si>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</si>
  <si>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</si>
  <si>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</si>
  <si>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</si>
  <si>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</si>
  <si>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</si>
  <si>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</si>
  <si>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</si>
  <si>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</si>
  <si>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</si>
  <si>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</si>
  <si>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</si>
  <si>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</si>
  <si>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</si>
  <si>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</si>
  <si>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</si>
  <si>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</si>
  <si>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</si>
  <si>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</si>
  <si>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</si>
  <si>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</si>
  <si>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</si>
  <si>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</si>
  <si>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</si>
  <si>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</si>
  <si>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</si>
  <si>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</si>
  <si>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</si>
  <si>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</si>
  <si>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</si>
  <si>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</si>
  <si>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</si>
  <si>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</si>
  <si>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</si>
  <si>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</si>
  <si>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</si>
  <si>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</si>
  <si>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</si>
  <si>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</si>
  <si>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</si>
  <si>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</si>
  <si>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</si>
  <si>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</si>
  <si>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</si>
  <si>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</si>
  <si>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</si>
  <si>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</si>
  <si>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</si>
  <si>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</si>
  <si>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</si>
  <si>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</si>
  <si>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</si>
  <si>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</si>
  <si>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</si>
  <si>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</si>
  <si>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</si>
  <si>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</si>
  <si>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</si>
  <si>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</si>
  <si>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</si>
  <si>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</si>
  <si>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</si>
  <si>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</si>
  <si>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</si>
  <si>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</si>
  <si>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</si>
  <si>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</si>
  <si>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</si>
  <si>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</si>
  <si>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</si>
  <si>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</si>
  <si>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</si>
  <si>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</si>
  <si>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</si>
  <si>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</si>
  <si>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</si>
  <si>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</si>
  <si>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</si>
  <si>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</si>
  <si>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</si>
  <si>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</si>
  <si>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</si>
  <si>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</si>
  <si>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</si>
  <si>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</si>
  <si>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</si>
  <si>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</si>
  <si>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</si>
  <si>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</si>
  <si>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</si>
  <si>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</si>
  <si>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</si>
  <si>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</si>
  <si>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</si>
  <si>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</si>
  <si>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</si>
  <si>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</si>
  <si>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</si>
  <si>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</si>
  <si>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</si>
  <si>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</si>
  <si>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</si>
  <si>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</si>
  <si>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</si>
  <si>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</si>
  <si>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</si>
  <si>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</si>
  <si>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</si>
  <si>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</si>
  <si>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</si>
  <si>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</si>
  <si>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</si>
  <si>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</si>
  <si>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</si>
  <si>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</si>
  <si>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</si>
  <si>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</si>
  <si>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</si>
  <si>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</si>
  <si>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</si>
  <si>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</si>
  <si>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</si>
  <si>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</si>
  <si>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</si>
  <si>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</si>
  <si>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</si>
  <si>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</si>
  <si>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</si>
  <si>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</si>
  <si>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</si>
  <si>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</si>
  <si>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</si>
  <si>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</si>
  <si>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</si>
  <si>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</si>
  <si>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</si>
  <si>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</si>
  <si>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</si>
  <si>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</si>
  <si>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</si>
  <si>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</si>
  <si>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</si>
  <si>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</si>
  <si>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</si>
  <si>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</si>
  <si>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</si>
  <si>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</si>
  <si>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</si>
  <si>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</si>
  <si>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</si>
  <si>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</si>
  <si>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</si>
  <si>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</si>
  <si>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</si>
  <si>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</si>
  <si>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</si>
  <si>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</si>
  <si>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</si>
  <si>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</si>
  <si>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</si>
  <si>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</si>
  <si>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</si>
  <si>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</si>
  <si>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</si>
  <si>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</si>
  <si>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</si>
  <si>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</si>
  <si>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</si>
  <si>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</si>
  <si>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</si>
  <si>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</si>
  <si>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</si>
  <si>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</si>
  <si>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</si>
  <si>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</si>
  <si>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</si>
  <si>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</si>
  <si>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</si>
  <si>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</si>
  <si>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</si>
  <si>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</si>
  <si>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</si>
  <si>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</si>
  <si>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</si>
  <si>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</si>
  <si>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</si>
  <si>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</si>
  <si>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</si>
  <si>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</si>
  <si>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</si>
  <si>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</si>
  <si>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</si>
  <si>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</si>
  <si>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</si>
  <si>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</si>
  <si>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</si>
  <si>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</si>
  <si>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</si>
  <si>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</si>
  <si>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</si>
  <si>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</si>
  <si>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</si>
  <si>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</si>
  <si>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</si>
  <si>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</si>
  <si>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</si>
  <si>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</si>
  <si>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</si>
  <si>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</si>
  <si>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</si>
  <si>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</si>
  <si>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</si>
  <si>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</si>
  <si>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</si>
  <si>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</si>
  <si>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</si>
  <si>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</si>
  <si>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</si>
  <si>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</si>
  <si>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</si>
  <si>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</si>
  <si>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</si>
  <si>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</si>
  <si>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</si>
  <si>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</si>
  <si>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</si>
  <si>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</si>
  <si>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</si>
  <si>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</si>
  <si>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</si>
  <si>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</si>
  <si>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</si>
  <si>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</si>
  <si>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</si>
  <si>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</si>
  <si>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</si>
  <si>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</si>
  <si>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</si>
  <si>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</si>
  <si>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</si>
  <si>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</si>
  <si>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</si>
  <si>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</si>
  <si>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</si>
  <si>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</si>
  <si>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</si>
  <si>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</si>
  <si>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</si>
  <si>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</si>
  <si>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</si>
  <si>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</si>
  <si>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</si>
  <si>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</si>
  <si>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</si>
  <si>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</si>
  <si>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</si>
  <si>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</si>
  <si>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</si>
  <si>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</si>
  <si>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</si>
  <si>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</si>
  <si>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</si>
  <si>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</si>
  <si>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</si>
  <si>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</si>
  <si>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</si>
  <si>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</si>
  <si>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</si>
  <si>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</si>
  <si>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</si>
  <si>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</si>
  <si>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</si>
  <si>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</si>
  <si>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</si>
  <si>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</si>
  <si>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</si>
  <si>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</si>
  <si>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</si>
  <si>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</si>
  <si>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</si>
  <si>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</si>
  <si>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</si>
  <si>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</si>
  <si>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</si>
  <si>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</si>
  <si>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</si>
  <si>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</si>
  <si>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</si>
  <si>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</si>
  <si>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</si>
  <si>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</si>
  <si>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</si>
  <si>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</si>
  <si>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</si>
  <si>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</si>
  <si>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</si>
  <si>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</si>
  <si>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</si>
  <si>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</si>
  <si>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</si>
  <si>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</si>
  <si>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</si>
  <si>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</si>
  <si>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</si>
  <si>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</si>
  <si>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</si>
  <si>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</si>
  <si>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</si>
  <si>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</si>
  <si>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</si>
  <si>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</si>
  <si>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</si>
  <si>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</si>
  <si>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</si>
  <si>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</si>
  <si>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</si>
  <si>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</si>
  <si>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</si>
  <si>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</si>
  <si>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</si>
  <si>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</si>
  <si>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</si>
  <si>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</si>
  <si>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</si>
  <si>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</si>
  <si>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</si>
  <si>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</si>
  <si>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</si>
  <si>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</si>
  <si>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</si>
  <si>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</si>
  <si>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</si>
  <si>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</si>
  <si>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</si>
  <si>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</si>
  <si>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</si>
  <si>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</si>
  <si>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</si>
  <si>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</si>
  <si>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</si>
  <si>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</si>
  <si>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</si>
  <si>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</si>
  <si>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</si>
  <si>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</si>
  <si>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</si>
  <si>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</si>
  <si>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</si>
  <si>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</si>
  <si>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</si>
  <si>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</si>
  <si>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</si>
  <si>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</si>
  <si>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</si>
  <si>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</si>
  <si>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</si>
  <si>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</si>
  <si>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</si>
  <si>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</si>
  <si>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</si>
  <si>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</si>
  <si>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</si>
  <si>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</si>
  <si>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</si>
  <si>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</si>
  <si>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</si>
  <si>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</si>
  <si>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</si>
  <si>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</si>
  <si>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</si>
  <si>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</si>
  <si>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</si>
  <si>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</si>
  <si>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</si>
  <si>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</si>
  <si>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</si>
  <si>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</si>
  <si>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</si>
  <si>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</si>
  <si>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</si>
  <si>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</si>
  <si>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</si>
  <si>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</si>
  <si>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</si>
  <si>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</si>
  <si>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</si>
  <si>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</si>
  <si>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</si>
  <si>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</si>
  <si>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</si>
  <si>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</si>
  <si>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</si>
  <si>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</si>
  <si>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</si>
  <si>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</si>
  <si>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</si>
  <si>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</si>
  <si>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</si>
  <si>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</si>
  <si>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</si>
  <si>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</si>
  <si>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</si>
  <si>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</si>
  <si>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</si>
  <si>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</si>
  <si>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</si>
  <si>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</si>
  <si>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</si>
  <si>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</si>
  <si>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</si>
  <si>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</si>
  <si>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</si>
  <si>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</si>
  <si>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</si>
  <si>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</si>
  <si>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</si>
  <si>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</si>
  <si>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</si>
  <si>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</si>
  <si>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</si>
  <si>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</si>
  <si>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</si>
  <si>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</si>
  <si>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</si>
  <si>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</si>
  <si>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</si>
  <si>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</si>
  <si>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</si>
  <si>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</si>
  <si>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</si>
  <si>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</si>
  <si>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</si>
  <si>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</si>
  <si>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</si>
  <si>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</si>
  <si>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</si>
  <si>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</si>
  <si>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</si>
  <si>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</si>
  <si>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</si>
  <si>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</si>
  <si>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</si>
  <si>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</si>
  <si>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</si>
  <si>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</si>
  <si>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</si>
  <si>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</si>
  <si>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</si>
  <si>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</si>
  <si>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</si>
  <si>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</si>
  <si>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</si>
  <si>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</si>
  <si>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</si>
  <si>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</si>
  <si>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</si>
  <si>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</si>
  <si>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</si>
  <si>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</si>
  <si>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</si>
  <si>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</si>
  <si>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</si>
  <si>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</si>
  <si>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</si>
  <si>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</si>
  <si>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</si>
  <si>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</si>
  <si>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</si>
  <si>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</si>
  <si>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</si>
  <si>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</si>
  <si>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</si>
  <si>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</si>
  <si>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</si>
  <si>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</si>
  <si>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</si>
  <si>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</si>
  <si>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</si>
  <si>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</si>
  <si>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</si>
  <si>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</si>
  <si>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</si>
  <si>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</si>
  <si>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</si>
  <si>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</si>
  <si>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</si>
  <si>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</si>
  <si>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</si>
  <si>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</si>
  <si>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</si>
  <si>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</si>
  <si>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</si>
  <si>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</si>
  <si>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</si>
  <si>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</si>
  <si>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</si>
  <si>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</si>
  <si>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</si>
  <si>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</si>
  <si>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</si>
  <si>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</si>
  <si>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</si>
  <si>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</si>
  <si>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</si>
  <si>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</si>
  <si>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</si>
  <si>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</si>
  <si>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</si>
  <si>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</si>
  <si>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</si>
  <si>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</si>
  <si>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</si>
  <si>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</si>
  <si>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</si>
  <si>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</si>
  <si>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</si>
  <si>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</si>
  <si>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</si>
  <si>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</si>
  <si>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</si>
  <si>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</si>
  <si>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</si>
  <si>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</si>
  <si>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</si>
  <si>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</si>
  <si>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</si>
  <si>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</si>
  <si>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</si>
  <si>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</si>
  <si>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</si>
  <si>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</si>
  <si>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</si>
  <si>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</si>
  <si>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</si>
  <si>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</si>
  <si>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</si>
  <si>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</si>
  <si>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</si>
  <si>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</si>
  <si>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</si>
  <si>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</si>
  <si>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</si>
  <si>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</si>
  <si>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</si>
  <si>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</si>
  <si>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</si>
  <si>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</si>
  <si>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</si>
  <si>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</si>
  <si>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</si>
  <si>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</si>
  <si>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</si>
  <si>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</si>
  <si>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</si>
  <si>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</si>
  <si>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</si>
  <si>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</si>
  <si>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</si>
  <si>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</si>
  <si>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</si>
  <si>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</si>
  <si>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</si>
  <si>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</si>
  <si>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</si>
  <si>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</si>
  <si>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</si>
  <si>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</si>
  <si>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</si>
  <si>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</si>
  <si>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</si>
  <si>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</si>
  <si>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</si>
  <si>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</si>
  <si>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</si>
  <si>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</si>
  <si>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</si>
  <si>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</si>
  <si>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</si>
  <si>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</si>
  <si>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</si>
  <si>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</si>
  <si>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</si>
  <si>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</si>
  <si>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</si>
  <si>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</si>
  <si>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</si>
  <si>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</si>
  <si>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</si>
  <si>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</si>
  <si>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</si>
  <si>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</si>
  <si>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</si>
  <si>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</si>
  <si>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</si>
  <si>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</si>
  <si>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</si>
  <si>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</si>
  <si>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</si>
  <si>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</si>
  <si>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</si>
  <si>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</si>
  <si>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</si>
  <si>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</si>
  <si>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</si>
  <si>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</si>
  <si>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</si>
  <si>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</si>
  <si>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</si>
  <si>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</si>
  <si>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</si>
  <si>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</si>
  <si>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</si>
  <si>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</si>
  <si>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</si>
  <si>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</si>
  <si>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</si>
  <si>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</si>
  <si>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</si>
  <si>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</si>
  <si>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</si>
  <si>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</si>
  <si>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</si>
  <si>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</si>
  <si>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</si>
  <si>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</si>
  <si>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</si>
  <si>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</si>
  <si>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</si>
  <si>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</si>
  <si>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</si>
  <si>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</si>
  <si>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</si>
  <si>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</si>
  <si>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</si>
  <si>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</si>
  <si>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</si>
  <si>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</si>
  <si>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</si>
  <si>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</si>
  <si>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</si>
  <si>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</si>
  <si>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</si>
  <si>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</si>
  <si>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</si>
  <si>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</si>
  <si>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</si>
  <si>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</si>
  <si>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</si>
  <si>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</si>
  <si>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</si>
  <si>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</si>
  <si>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</si>
  <si>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</si>
  <si>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</si>
  <si>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</si>
  <si>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</si>
  <si>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</si>
  <si>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</si>
  <si>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</si>
  <si>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</si>
  <si>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</si>
  <si>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</si>
  <si>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</si>
  <si>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</si>
  <si>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</si>
  <si>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</si>
  <si>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</si>
  <si>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</si>
  <si>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</si>
  <si>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</si>
  <si>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</si>
  <si>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</si>
  <si>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</si>
  <si>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</si>
  <si>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</si>
  <si>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</si>
  <si>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</si>
  <si>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</si>
  <si>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</si>
  <si>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</si>
  <si>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</si>
  <si>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</si>
  <si>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</si>
  <si>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</si>
  <si>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</si>
  <si>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</si>
  <si>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</si>
  <si>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</si>
  <si>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</si>
  <si>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</si>
  <si>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</si>
  <si>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</si>
  <si>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</si>
  <si>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</si>
  <si>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</si>
  <si>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</si>
  <si>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</si>
  <si>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</si>
  <si>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</si>
  <si>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</si>
  <si>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</si>
  <si>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</si>
  <si>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</si>
  <si>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</si>
  <si>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</si>
  <si>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</si>
  <si>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</si>
  <si>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</si>
  <si>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</si>
  <si>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</si>
  <si>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</si>
  <si>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</si>
  <si>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</si>
  <si>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</si>
  <si>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</si>
  <si>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</si>
  <si>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</si>
  <si>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</si>
  <si>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</si>
  <si>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</si>
  <si>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</si>
  <si>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</si>
  <si>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</si>
  <si>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</si>
  <si>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</si>
  <si>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</si>
  <si>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</si>
  <si>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</si>
  <si>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</si>
  <si>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</si>
  <si>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</si>
  <si>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</si>
  <si>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</si>
  <si>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</si>
  <si>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</si>
  <si>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</si>
  <si>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</si>
  <si>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</si>
  <si>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</si>
  <si>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</si>
  <si>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</si>
  <si>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</si>
  <si>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</si>
  <si>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</si>
  <si>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</si>
  <si>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</si>
  <si>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</si>
  <si>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</si>
  <si>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</si>
  <si>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</si>
  <si>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</si>
  <si>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</si>
  <si>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</si>
  <si>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</si>
  <si>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</si>
  <si>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</si>
  <si>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</si>
  <si>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</si>
  <si>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</si>
  <si>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</si>
  <si>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</si>
  <si>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</si>
  <si>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</si>
  <si>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</si>
  <si>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</si>
  <si>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</si>
  <si>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</si>
  <si>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</si>
  <si>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</si>
  <si>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</si>
  <si>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</si>
  <si>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</si>
  <si>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</si>
  <si>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</si>
  <si>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</si>
  <si>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</si>
  <si>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</si>
  <si>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</si>
  <si>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</si>
  <si>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</si>
  <si>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</si>
  <si>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</si>
  <si>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</si>
  <si>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</si>
  <si>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</si>
  <si>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</si>
  <si>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</si>
  <si>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</si>
  <si>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</si>
  <si>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</si>
  <si>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</si>
  <si>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</si>
  <si>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</si>
  <si>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</si>
  <si>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</si>
  <si>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</si>
  <si>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</si>
  <si>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</si>
  <si>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</si>
  <si>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</si>
  <si>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</si>
  <si>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</si>
  <si>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</si>
  <si>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</si>
  <si>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</si>
  <si>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</si>
  <si>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</si>
  <si>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</si>
  <si>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</si>
  <si>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</si>
  <si>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</si>
  <si>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</si>
  <si>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</si>
  <si>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</si>
  <si>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</si>
  <si>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</si>
  <si>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</si>
  <si>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</si>
  <si>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</si>
  <si>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</si>
  <si>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</si>
  <si>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</si>
  <si>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</si>
  <si>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</si>
  <si>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</si>
  <si>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</si>
  <si>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</si>
  <si>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</si>
  <si>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</si>
  <si>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</si>
  <si>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</si>
  <si>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</si>
  <si>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</si>
  <si>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</si>
  <si>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</si>
  <si>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</si>
  <si>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</si>
  <si>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</si>
  <si>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</si>
  <si>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</si>
  <si>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</si>
  <si>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</si>
  <si>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</si>
  <si>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</si>
  <si>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</si>
  <si>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</si>
  <si>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</si>
  <si>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</si>
  <si>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</si>
  <si>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</si>
  <si>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</si>
  <si>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</si>
  <si>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</si>
  <si>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</si>
  <si>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</si>
  <si>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</si>
  <si>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</si>
  <si>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</si>
  <si>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</si>
  <si>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</si>
  <si>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</si>
  <si>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</si>
  <si>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</si>
  <si>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</si>
  <si>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</si>
  <si>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</si>
  <si>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</si>
  <si>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</si>
  <si>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</si>
  <si>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</si>
  <si>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</si>
  <si>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</si>
  <si>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</si>
  <si>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</si>
  <si>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</si>
  <si>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</si>
  <si>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</si>
  <si>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</si>
  <si>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</si>
  <si>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</si>
  <si>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</si>
  <si>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</si>
  <si>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</si>
  <si>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</si>
  <si>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</si>
  <si>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</si>
  <si>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</si>
  <si>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</si>
  <si>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</si>
  <si>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</si>
  <si>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</si>
  <si>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</si>
  <si>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</si>
  <si>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</si>
  <si>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</si>
  <si>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</si>
  <si>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</si>
  <si>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</si>
  <si>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</si>
  <si>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</si>
  <si>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</si>
  <si>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</si>
  <si>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</si>
  <si>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</si>
  <si>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</si>
  <si>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</si>
  <si>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</si>
  <si>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</si>
  <si>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</si>
  <si>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</si>
  <si>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</si>
  <si>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</si>
  <si>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</si>
  <si>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</si>
  <si>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</si>
  <si>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</si>
  <si>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</si>
  <si>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</si>
  <si>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</si>
  <si>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</si>
  <si>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</si>
  <si>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</si>
  <si>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</si>
  <si>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</si>
  <si>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</si>
  <si>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</si>
  <si>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</si>
  <si>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</si>
  <si>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</si>
  <si>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</si>
  <si>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</si>
  <si>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</si>
  <si>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</si>
  <si>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</si>
  <si>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</si>
  <si>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</si>
  <si>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</si>
  <si>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</si>
  <si>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</si>
  <si>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</si>
  <si>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</si>
  <si>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</si>
  <si>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</si>
  <si>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</si>
  <si>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</si>
  <si>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</si>
  <si>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</si>
  <si>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</si>
  <si>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</si>
  <si>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</si>
  <si>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</si>
  <si>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</si>
  <si>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</si>
  <si>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</si>
  <si>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</si>
  <si>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</si>
  <si>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</si>
  <si>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</si>
  <si>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</si>
  <si>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</si>
  <si>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</si>
  <si>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</si>
  <si>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</si>
  <si>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</si>
  <si>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</si>
  <si>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</si>
  <si>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</si>
  <si>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</si>
  <si>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</si>
  <si>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</si>
  <si>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</si>
  <si>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</si>
  <si>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</si>
  <si>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</si>
  <si>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</si>
  <si>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</si>
  <si>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</si>
  <si>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</si>
  <si>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</si>
  <si>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</si>
  <si>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</si>
  <si>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</si>
  <si>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</si>
  <si>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</si>
  <si>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</si>
  <si>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</si>
  <si>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</si>
  <si>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</si>
  <si>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</si>
  <si>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</si>
  <si>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</si>
  <si>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</si>
  <si>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</si>
  <si>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</si>
  <si>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</si>
  <si>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</si>
  <si>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</si>
  <si>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</si>
  <si>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</si>
  <si>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</si>
  <si>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</si>
  <si>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</si>
  <si>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</si>
  <si>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</si>
  <si>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</si>
  <si>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</si>
  <si>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</si>
  <si>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</si>
  <si>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</si>
  <si>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</si>
  <si>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</si>
  <si>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</si>
  <si>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</si>
  <si>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</si>
  <si>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</si>
  <si>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</si>
  <si>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</si>
  <si>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</si>
  <si>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</si>
  <si>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</si>
  <si>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</si>
  <si>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</si>
  <si>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</si>
  <si>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</si>
  <si>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</si>
  <si>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</si>
  <si>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</si>
  <si>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</si>
  <si>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</si>
  <si>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</si>
  <si>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</si>
  <si>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</si>
  <si>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</si>
  <si>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</si>
  <si>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</si>
  <si>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</si>
  <si>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</si>
  <si>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</si>
  <si>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</si>
  <si>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</si>
  <si>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</si>
  <si>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</si>
  <si>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</si>
  <si>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</si>
  <si>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</si>
  <si>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</si>
  <si>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</si>
  <si>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</si>
  <si>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</si>
  <si>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</si>
  <si>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</si>
  <si>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</si>
  <si>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</si>
  <si>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</si>
  <si>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</si>
  <si>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</si>
  <si>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</si>
  <si>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</si>
  <si>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</si>
  <si>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</si>
  <si>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</si>
  <si>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</si>
  <si>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</si>
  <si>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</si>
  <si>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</si>
  <si>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</si>
  <si>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</si>
  <si>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</si>
  <si>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</si>
  <si>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</si>
  <si>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</si>
  <si>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</si>
  <si>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</si>
  <si>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</si>
  <si>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</si>
  <si>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</si>
  <si>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</si>
  <si>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</si>
  <si>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</si>
  <si>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</si>
  <si>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</si>
  <si>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</si>
  <si>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</si>
  <si>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</si>
  <si>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</si>
  <si>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</si>
  <si>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</si>
  <si>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</si>
  <si>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</si>
  <si>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</si>
  <si>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</si>
  <si>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</si>
  <si>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</si>
  <si>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</si>
  <si>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</si>
  <si>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</si>
  <si>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</si>
  <si>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</si>
  <si>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</si>
  <si>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</si>
  <si>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</si>
  <si>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</si>
  <si>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</si>
  <si>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</si>
  <si>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</si>
  <si>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</si>
  <si>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</si>
  <si>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</si>
  <si>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</si>
  <si>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</si>
  <si>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</si>
  <si>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</si>
  <si>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</si>
  <si>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</si>
  <si>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</si>
  <si>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</si>
  <si>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</si>
  <si>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</si>
  <si>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</si>
  <si>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</si>
  <si>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</si>
  <si>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</si>
  <si>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</si>
  <si>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</si>
  <si>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</si>
  <si>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</si>
  <si>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</si>
  <si>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</si>
  <si>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</si>
  <si>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</si>
  <si>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</si>
  <si>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</si>
  <si>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</si>
  <si>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</si>
  <si>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</si>
  <si>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</si>
  <si>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</si>
  <si>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</si>
  <si>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</si>
  <si>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</si>
  <si>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</si>
  <si>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</si>
  <si>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</si>
  <si>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</si>
  <si>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</si>
  <si>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</si>
  <si>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</si>
  <si>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</si>
  <si>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</si>
  <si>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</si>
  <si>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</si>
  <si>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</si>
  <si>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</si>
  <si>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</si>
  <si>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</si>
  <si>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</si>
  <si>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</si>
  <si>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</si>
  <si>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</si>
  <si>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</si>
  <si>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</si>
  <si>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</si>
  <si>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</si>
  <si>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</si>
  <si>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</si>
  <si>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</si>
  <si>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</si>
  <si>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</si>
  <si>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</si>
  <si>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</si>
  <si>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</si>
  <si>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</si>
  <si>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</si>
  <si>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</si>
  <si>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</si>
  <si>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</si>
  <si>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</si>
  <si>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</si>
  <si>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</si>
  <si>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</si>
  <si>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</si>
  <si>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</si>
  <si>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</si>
  <si>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</si>
  <si>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</si>
  <si>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</si>
  <si>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</si>
  <si>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</si>
  <si>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</si>
  <si>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</si>
  <si>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</si>
  <si>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</si>
  <si>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</si>
  <si>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</si>
  <si>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</si>
  <si>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</si>
  <si>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</si>
  <si>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</si>
  <si>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</si>
  <si>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</si>
  <si>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</si>
  <si>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</si>
  <si>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</si>
  <si>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</si>
  <si>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</si>
  <si>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</si>
  <si>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</si>
  <si>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</si>
  <si>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</si>
  <si>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</si>
  <si>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</si>
  <si>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</si>
  <si>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</si>
  <si>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</si>
  <si>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</si>
  <si>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</si>
  <si>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</si>
  <si>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</si>
  <si>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</si>
  <si>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</si>
  <si>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</si>
  <si>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</si>
  <si>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</si>
  <si>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</si>
  <si>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</si>
  <si>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</si>
  <si>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</si>
  <si>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</si>
  <si>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</si>
  <si>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</si>
  <si>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</si>
  <si>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</si>
  <si>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</si>
  <si>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</si>
  <si>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</si>
  <si>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</si>
  <si>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</si>
  <si>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</si>
  <si>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</si>
  <si>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</si>
  <si>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</si>
  <si>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</si>
  <si>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</si>
  <si>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</si>
  <si>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</si>
  <si>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</si>
  <si>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</si>
  <si>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</si>
  <si>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</si>
  <si>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</si>
  <si>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</si>
  <si>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</si>
  <si>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</si>
  <si>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</si>
  <si>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</si>
  <si>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</si>
  <si>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</si>
  <si>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</si>
  <si>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</si>
  <si>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</si>
  <si>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</si>
  <si>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</si>
  <si>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</si>
  <si>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</si>
  <si>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</si>
  <si>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</si>
  <si>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</si>
  <si>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</si>
  <si>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</si>
  <si>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</si>
  <si>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</si>
  <si>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</si>
  <si>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</si>
  <si>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</si>
  <si>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</si>
  <si>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</si>
  <si>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</si>
  <si>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</si>
  <si>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</si>
  <si>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</si>
  <si>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</si>
  <si>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</si>
  <si>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</si>
  <si>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</si>
  <si>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</si>
  <si>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</si>
  <si>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</si>
  <si>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</si>
  <si>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</si>
  <si>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</si>
  <si>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</si>
  <si>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</si>
  <si>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</si>
  <si>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</si>
  <si>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</si>
  <si>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</si>
  <si>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</si>
  <si>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</si>
  <si>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</si>
  <si>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</si>
  <si>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</si>
  <si>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</si>
  <si>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</si>
  <si>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</si>
  <si>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</si>
  <si>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</si>
  <si>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</si>
  <si>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</si>
  <si>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</si>
  <si>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</si>
  <si>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</si>
  <si>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</si>
  <si>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</si>
  <si>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</si>
  <si>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</si>
  <si>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</si>
  <si>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</si>
  <si>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</si>
  <si>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</si>
  <si>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</si>
  <si>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</si>
  <si>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</si>
  <si>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</si>
  <si>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</si>
  <si>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</si>
  <si>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</si>
  <si>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</si>
  <si>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</si>
  <si>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</si>
  <si>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</si>
  <si>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</si>
  <si>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</si>
  <si>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</si>
  <si>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</si>
  <si>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</si>
  <si>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</si>
  <si>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</si>
  <si>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</si>
  <si>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</si>
  <si>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</si>
  <si>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</si>
  <si>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</si>
  <si>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</si>
  <si>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</si>
  <si>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</si>
  <si>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</si>
  <si>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</si>
  <si>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</si>
  <si>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</si>
  <si>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</si>
  <si>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</si>
  <si>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</si>
  <si>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</si>
  <si>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</si>
  <si>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</si>
  <si>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</si>
  <si>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</si>
  <si>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</si>
  <si>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</si>
  <si>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</si>
  <si>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</si>
  <si>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</si>
  <si>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</si>
  <si>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</si>
  <si>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</si>
  <si>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</si>
  <si>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</si>
  <si>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</si>
  <si>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</si>
  <si>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</si>
  <si>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</si>
  <si>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</si>
  <si>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</si>
  <si>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</si>
  <si>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</si>
  <si>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</si>
  <si>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</si>
  <si>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</si>
  <si>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</si>
  <si>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</si>
  <si>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</si>
  <si>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</si>
  <si>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</si>
  <si>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</si>
  <si>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</si>
  <si>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</si>
  <si>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</si>
  <si>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</si>
  <si>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</si>
  <si>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</si>
  <si>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</si>
  <si>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</si>
  <si>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</si>
  <si>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</si>
  <si>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</si>
  <si>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</si>
  <si>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</si>
  <si>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</si>
  <si>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</si>
  <si>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</si>
  <si>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</si>
  <si>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</si>
  <si>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</si>
  <si>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</si>
  <si>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</si>
  <si>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</si>
  <si>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</si>
  <si>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</si>
  <si>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</si>
  <si>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</si>
  <si>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</si>
  <si>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</si>
  <si>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</si>
  <si>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</si>
  <si>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</si>
  <si>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</si>
  <si>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</si>
  <si>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</si>
  <si>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</si>
  <si>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</si>
  <si>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</si>
  <si>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</si>
  <si>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</si>
  <si>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</si>
  <si>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</si>
  <si>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</si>
  <si>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</si>
  <si>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</si>
  <si>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</si>
  <si>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</si>
  <si>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</si>
  <si>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</si>
  <si>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</si>
  <si>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</si>
  <si>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</si>
  <si>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</si>
  <si>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</si>
  <si>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</si>
  <si>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</si>
  <si>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</si>
  <si>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</si>
  <si>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</si>
  <si>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</si>
  <si>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</si>
  <si>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</si>
  <si>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</si>
  <si>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</si>
  <si>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</si>
  <si>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</si>
  <si>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</si>
  <si>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</si>
  <si>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</si>
  <si>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</si>
  <si>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</si>
  <si>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</si>
  <si>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</si>
  <si>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</si>
  <si>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</si>
  <si>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</si>
  <si>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</si>
  <si>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</si>
  <si>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</si>
  <si>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</si>
  <si>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</si>
  <si>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</si>
  <si>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</si>
  <si>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</si>
  <si>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</si>
  <si>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</si>
  <si>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</si>
  <si>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</si>
  <si>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</si>
  <si>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</si>
  <si>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</si>
  <si>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</si>
  <si>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</si>
  <si>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</si>
  <si>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</si>
  <si>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</si>
  <si>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</si>
  <si>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</si>
  <si>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</si>
  <si>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</si>
  <si>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</si>
  <si>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</si>
  <si>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</si>
  <si>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</si>
  <si>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</si>
  <si>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</si>
  <si>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</si>
  <si>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</si>
  <si>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</si>
  <si>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</si>
  <si>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</si>
  <si>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</si>
  <si>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</si>
  <si>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</si>
  <si>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</si>
  <si>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</si>
  <si>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</si>
  <si>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</si>
  <si>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</si>
  <si>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</si>
  <si>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</si>
  <si>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</si>
  <si>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</si>
  <si>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</si>
  <si>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</si>
  <si>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</si>
  <si>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</si>
  <si>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</si>
  <si>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</si>
  <si>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</si>
  <si>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</si>
  <si>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</si>
  <si>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</si>
  <si>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</si>
  <si>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</si>
  <si>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</si>
  <si>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</si>
  <si>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</si>
  <si>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</si>
  <si>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</si>
  <si>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</si>
  <si>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</si>
  <si>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</si>
  <si>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</si>
  <si>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</si>
  <si>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</si>
  <si>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</si>
  <si>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</si>
  <si>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</si>
  <si>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</si>
  <si>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</si>
  <si>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</si>
  <si>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</si>
  <si>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</si>
  <si>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</si>
  <si>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</si>
  <si>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</si>
  <si>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</si>
  <si>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</si>
  <si>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</si>
  <si>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</si>
  <si>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</si>
  <si>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</si>
  <si>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</si>
  <si>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</si>
  <si>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</si>
  <si>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</si>
  <si>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</si>
  <si>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</si>
  <si>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</si>
  <si>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</si>
  <si>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</si>
  <si>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</si>
  <si>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</si>
  <si>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</si>
  <si>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</si>
  <si>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</si>
  <si>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</si>
  <si>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</si>
  <si>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</si>
  <si>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</si>
  <si>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</si>
  <si>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</si>
  <si>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</si>
  <si>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</si>
  <si>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</si>
  <si>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</si>
  <si>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</si>
  <si>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</si>
  <si>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</si>
  <si>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</si>
  <si>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</si>
  <si>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</si>
  <si>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</si>
  <si>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</si>
  <si>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</si>
  <si>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</si>
  <si>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</si>
  <si>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</si>
  <si>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</si>
  <si>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</si>
  <si>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</si>
  <si>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</si>
  <si>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</si>
  <si>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</si>
  <si>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</si>
  <si>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</si>
  <si>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</si>
  <si>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</si>
  <si>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</si>
  <si>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</si>
  <si>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</si>
  <si>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</si>
  <si>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</si>
  <si>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</si>
  <si>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</si>
  <si>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</si>
  <si>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</si>
  <si>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</si>
  <si>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</si>
  <si>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</si>
  <si>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</si>
  <si>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</si>
  <si>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</si>
  <si>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</si>
  <si>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</si>
  <si>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</si>
  <si>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</si>
  <si>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</si>
  <si>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</si>
  <si>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</si>
  <si>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</si>
  <si>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</si>
  <si>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</si>
  <si>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</si>
  <si>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</si>
  <si>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</si>
  <si>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</si>
  <si>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</si>
  <si>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</si>
  <si>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</si>
  <si>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</si>
  <si>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</si>
  <si>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</si>
  <si>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</si>
  <si>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</si>
  <si>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</si>
  <si>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</si>
  <si>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</si>
  <si>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</si>
  <si>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</si>
  <si>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</si>
  <si>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</si>
  <si>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</si>
  <si>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</si>
  <si>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</si>
  <si>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</si>
  <si>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</si>
  <si>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</si>
  <si>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</si>
  <si>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</si>
  <si>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</si>
  <si>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</si>
  <si>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</si>
  <si>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</si>
  <si>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</si>
  <si>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</si>
  <si>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</si>
  <si>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</si>
  <si>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</si>
  <si>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</si>
  <si>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</si>
  <si>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</si>
  <si>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</si>
  <si>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</si>
  <si>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</si>
  <si>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</si>
  <si>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</si>
  <si>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</si>
  <si>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</si>
  <si>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</si>
  <si>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</si>
  <si>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</si>
  <si>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</si>
  <si>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</si>
  <si>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</si>
  <si>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</si>
  <si>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</si>
  <si>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</si>
  <si>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</si>
  <si>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</si>
  <si>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</si>
  <si>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</si>
  <si>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</si>
  <si>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</si>
  <si>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</si>
  <si>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</si>
  <si>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</si>
  <si>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</si>
  <si>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</si>
  <si>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</si>
  <si>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</si>
  <si>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</si>
  <si>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</si>
  <si>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</si>
  <si>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</si>
  <si>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</si>
  <si>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</si>
  <si>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</si>
  <si>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</si>
  <si>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</si>
  <si>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</si>
  <si>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</si>
  <si>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</si>
  <si>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</si>
  <si>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</si>
  <si>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</si>
  <si>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</si>
  <si>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</si>
  <si>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</si>
  <si>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</si>
  <si>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</si>
  <si>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</si>
  <si>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</si>
  <si>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</si>
  <si>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</si>
  <si>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</si>
  <si>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</si>
  <si>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</si>
  <si>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</si>
  <si>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</si>
  <si>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</si>
  <si>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</si>
  <si>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</si>
  <si>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</si>
  <si>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</si>
  <si>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</si>
  <si>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</si>
  <si>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</si>
  <si>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</si>
  <si>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</si>
  <si>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</si>
  <si>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</si>
  <si>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</si>
  <si>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</si>
  <si>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</si>
  <si>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</si>
  <si>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</si>
  <si>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</si>
  <si>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</si>
  <si>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</si>
  <si>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</si>
  <si>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</si>
  <si>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</si>
  <si>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</si>
  <si>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</si>
  <si>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</si>
  <si>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</si>
  <si>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</si>
  <si>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</si>
  <si>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</si>
  <si>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</si>
  <si>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</si>
  <si>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</si>
  <si>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</si>
  <si>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</si>
  <si>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</si>
  <si>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</si>
  <si>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</si>
  <si>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</si>
  <si>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</si>
  <si>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</si>
  <si>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</si>
  <si>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</si>
  <si>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</si>
  <si>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</si>
  <si>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</si>
  <si>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</si>
  <si>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</si>
  <si>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</si>
  <si>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</si>
  <si>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</si>
  <si>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</si>
  <si>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</si>
  <si>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</si>
  <si>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</si>
  <si>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</si>
  <si>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</si>
  <si>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</si>
  <si>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</si>
  <si>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</si>
  <si>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</si>
  <si>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</si>
  <si>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</si>
  <si>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</si>
  <si>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</si>
  <si>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</si>
  <si>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</si>
  <si>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</si>
  <si>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</si>
  <si>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</si>
  <si>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</si>
  <si>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</si>
  <si>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</si>
  <si>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</si>
  <si>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</si>
  <si>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</si>
  <si>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</si>
  <si>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</si>
  <si>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</si>
  <si>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</si>
  <si>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</si>
  <si>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</si>
  <si>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</si>
  <si>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</si>
  <si>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</si>
  <si>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</si>
  <si>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</si>
  <si>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</si>
  <si>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</si>
  <si>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</si>
  <si>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</si>
  <si>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</si>
  <si>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</si>
  <si>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</si>
  <si>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</si>
  <si>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</si>
  <si>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</si>
  <si>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</si>
  <si>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</si>
  <si>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</si>
  <si>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</si>
  <si>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</si>
  <si>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</si>
  <si>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</si>
  <si>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</si>
  <si>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</si>
  <si>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</si>
  <si>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</si>
  <si>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</si>
  <si>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</si>
  <si>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</si>
  <si>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</si>
  <si>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</si>
  <si>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</si>
  <si>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</si>
  <si>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</si>
  <si>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</si>
  <si>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</si>
  <si>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</si>
  <si>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</si>
  <si>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</si>
  <si>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</si>
  <si>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</si>
  <si>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</si>
  <si>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</si>
  <si>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</si>
  <si>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</si>
  <si>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</si>
  <si>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</si>
  <si>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</si>
  <si>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</si>
  <si>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</si>
  <si>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</si>
  <si>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</si>
  <si>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</si>
  <si>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</si>
  <si>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</si>
  <si>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</si>
  <si>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</si>
  <si>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</si>
  <si>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</si>
  <si>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</si>
  <si>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</si>
  <si>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</si>
  <si>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</si>
  <si>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</si>
  <si>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</si>
  <si>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</si>
  <si>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</si>
  <si>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</si>
  <si>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</si>
  <si>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</si>
  <si>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</si>
  <si>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</si>
  <si>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</si>
  <si>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</si>
  <si>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</si>
  <si>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</si>
  <si>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</si>
  <si>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</si>
  <si>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</si>
  <si>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</si>
  <si>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</si>
  <si>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</si>
  <si>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</si>
  <si>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</si>
  <si>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</si>
  <si>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</si>
  <si>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</si>
  <si>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</si>
  <si>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</si>
  <si>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</si>
  <si>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</si>
  <si>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</si>
  <si>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</si>
  <si>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</si>
  <si>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</si>
  <si>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</si>
  <si>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</si>
  <si>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</si>
  <si>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</si>
  <si>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</si>
  <si>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</si>
  <si>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</si>
  <si>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</si>
  <si>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</si>
  <si>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</si>
  <si>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</si>
  <si>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</si>
  <si>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</si>
  <si>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</si>
  <si>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</si>
  <si>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</si>
  <si>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</si>
  <si>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</si>
  <si>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</si>
  <si>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</si>
  <si>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</si>
  <si>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</si>
  <si>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</si>
  <si>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</si>
  <si>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</si>
  <si>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</si>
  <si>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</si>
  <si>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</si>
  <si>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</si>
  <si>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</si>
  <si>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</si>
  <si>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</si>
  <si>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</si>
  <si>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</si>
  <si>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</si>
  <si>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</si>
  <si>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</si>
  <si>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</si>
  <si>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</si>
  <si>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</si>
  <si>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</si>
  <si>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</si>
  <si>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</si>
  <si>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</si>
  <si>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</si>
  <si>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</si>
  <si>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</si>
  <si>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</si>
  <si>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</si>
  <si>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</si>
  <si>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</si>
  <si>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</si>
  <si>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</si>
  <si>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</si>
  <si>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</si>
  <si>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</si>
  <si>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</si>
  <si>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</si>
  <si>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</si>
  <si>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</si>
  <si>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</si>
  <si>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</si>
  <si>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</si>
  <si>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</si>
  <si>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</si>
  <si>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</si>
  <si>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</si>
  <si>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</si>
  <si>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</si>
  <si>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</si>
  <si>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</si>
  <si>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</si>
  <si>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</si>
  <si>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</si>
  <si>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</si>
  <si>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</si>
  <si>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</si>
  <si>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</si>
  <si>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</si>
  <si>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</si>
  <si>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</si>
  <si>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</si>
  <si>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</si>
  <si>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</si>
  <si>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</si>
  <si>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</si>
  <si>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</si>
  <si>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</si>
  <si>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</si>
  <si>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</si>
  <si>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</si>
  <si>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</si>
  <si>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</si>
  <si>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</si>
  <si>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</si>
  <si>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</si>
  <si>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</si>
  <si>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</si>
  <si>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</si>
  <si>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</si>
  <si>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</si>
  <si>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</si>
  <si>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</si>
  <si>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</si>
  <si>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</si>
  <si>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</si>
  <si>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</si>
  <si>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</si>
  <si>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</si>
  <si>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</si>
  <si>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</si>
  <si>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</si>
  <si>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</si>
  <si>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</si>
  <si>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</si>
  <si>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</si>
  <si>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</si>
  <si>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</si>
  <si>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</si>
  <si>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</si>
  <si>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</si>
  <si>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</si>
  <si>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</si>
  <si>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</si>
  <si>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</si>
  <si>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</si>
  <si>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</si>
  <si>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</si>
  <si>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</si>
  <si>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</si>
  <si>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</si>
  <si>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</si>
  <si>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</si>
  <si>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</si>
  <si>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</si>
  <si>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</si>
  <si>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</si>
  <si>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</si>
  <si>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</si>
  <si>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</si>
  <si>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</si>
  <si>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</si>
  <si>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</si>
  <si>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</si>
  <si>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</si>
  <si>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</si>
  <si>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</si>
  <si>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</si>
  <si>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</si>
  <si>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</si>
  <si>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</si>
  <si>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</si>
  <si>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</si>
  <si>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</si>
  <si>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</si>
  <si>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</si>
  <si>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</si>
  <si>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</si>
  <si>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</si>
  <si>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</si>
  <si>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</si>
  <si>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</si>
  <si>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</si>
  <si>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</si>
  <si>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</si>
  <si>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</si>
  <si>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</si>
  <si>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</si>
  <si>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</si>
  <si>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</si>
  <si>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</si>
  <si>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</si>
  <si>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</si>
  <si>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</si>
  <si>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</si>
  <si>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</si>
  <si>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</si>
  <si>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</si>
  <si>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</si>
  <si>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</si>
  <si>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</si>
  <si>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</si>
  <si>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</si>
  <si>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</si>
  <si>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</si>
  <si>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</si>
  <si>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</si>
  <si>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</si>
  <si>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</si>
  <si>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</si>
  <si>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</si>
  <si>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</si>
  <si>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</si>
  <si>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</si>
  <si>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</si>
  <si>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</si>
  <si>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</si>
  <si>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</si>
  <si>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</si>
  <si>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</si>
  <si>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</si>
  <si>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</si>
  <si>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</si>
  <si>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</si>
  <si>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</si>
  <si>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</si>
  <si>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</si>
  <si>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</si>
  <si>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</si>
  <si>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</si>
  <si>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</si>
  <si>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</si>
  <si>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</si>
  <si>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</si>
  <si>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</si>
  <si>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</si>
  <si>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</si>
  <si>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</si>
  <si>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</si>
  <si>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</si>
  <si>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</si>
  <si>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</si>
  <si>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</si>
  <si>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</si>
  <si>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</si>
  <si>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</si>
  <si>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</si>
  <si>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</si>
  <si>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</si>
  <si>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</si>
  <si>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</si>
  <si>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</si>
  <si>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</si>
  <si>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</si>
  <si>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</si>
  <si>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</si>
  <si>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</si>
  <si>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</si>
  <si>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</si>
  <si>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</si>
  <si>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</si>
  <si>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</si>
  <si>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</si>
  <si>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</si>
  <si>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</si>
  <si>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</si>
  <si>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</si>
  <si>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</si>
  <si>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</si>
  <si>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</si>
  <si>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</si>
  <si>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</si>
  <si>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</si>
  <si>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</si>
  <si>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</si>
  <si>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</si>
  <si>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</si>
  <si>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</si>
  <si>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</si>
  <si>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</si>
  <si>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</si>
  <si>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</si>
  <si>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</si>
  <si>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</si>
  <si>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</si>
  <si>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</si>
  <si>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</si>
  <si>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</si>
  <si>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</si>
  <si>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</si>
  <si>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</si>
  <si>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</si>
  <si>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</si>
  <si>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</si>
  <si>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</si>
  <si>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</si>
  <si>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</si>
  <si>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</si>
  <si>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</si>
  <si>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</si>
  <si>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</si>
  <si>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</si>
  <si>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</si>
  <si>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</si>
  <si>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</si>
  <si>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</si>
  <si>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</si>
  <si>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</si>
  <si>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</si>
  <si>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</si>
  <si>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</si>
  <si>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</si>
  <si>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</si>
  <si>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</si>
  <si>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</si>
  <si>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</si>
  <si>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</si>
  <si>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</si>
  <si>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</si>
  <si>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</si>
  <si>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</si>
  <si>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</si>
  <si>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</si>
  <si>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</si>
  <si>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</si>
  <si>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</si>
  <si>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</si>
  <si>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</si>
  <si>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</si>
  <si>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</si>
  <si>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</si>
  <si>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</si>
  <si>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</si>
  <si>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</si>
  <si>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</si>
  <si>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</si>
  <si>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</si>
  <si>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</si>
  <si>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</si>
  <si>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</si>
  <si>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</si>
  <si>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</si>
  <si>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</si>
  <si>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</si>
  <si>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</si>
  <si>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</si>
  <si>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</si>
  <si>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</si>
  <si>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</si>
  <si>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</si>
  <si>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</si>
  <si>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</si>
  <si>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</si>
  <si>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</si>
  <si>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</si>
  <si>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</si>
  <si>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</si>
  <si>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</si>
  <si>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</si>
  <si>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</si>
  <si>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</si>
  <si>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</si>
  <si>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</si>
  <si>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</si>
  <si>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</si>
  <si>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</si>
  <si>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</si>
  <si>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</si>
  <si>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</si>
  <si>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</si>
  <si>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</si>
  <si>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</si>
  <si>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</si>
  <si>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</si>
  <si>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</si>
  <si>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</si>
  <si>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</si>
  <si>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</si>
  <si>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</si>
  <si>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</si>
  <si>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</si>
  <si>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</si>
  <si>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</si>
  <si>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</si>
  <si>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</si>
  <si>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</si>
  <si>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</si>
  <si>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</si>
  <si>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</si>
  <si>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</si>
  <si>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</si>
  <si>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</si>
  <si>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</si>
  <si>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</si>
  <si>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</si>
  <si>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</si>
  <si>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</si>
  <si>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</si>
  <si>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</si>
  <si>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</si>
  <si>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</si>
  <si>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</si>
  <si>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</si>
  <si>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</si>
  <si>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</si>
  <si>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</si>
  <si>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</si>
  <si>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</si>
  <si>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</si>
  <si>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</si>
  <si>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</si>
  <si>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</si>
  <si>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</si>
  <si>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</si>
  <si>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</si>
  <si>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</si>
  <si>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</si>
  <si>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</si>
  <si>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</si>
  <si>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</si>
  <si>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</si>
  <si>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</si>
  <si>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</si>
  <si>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</si>
  <si>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</si>
  <si>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</si>
  <si>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</si>
  <si>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</si>
  <si>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</si>
  <si>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</si>
  <si>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</si>
  <si>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</si>
  <si>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</si>
  <si>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</si>
  <si>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</si>
  <si>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</si>
  <si>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</si>
  <si>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</si>
  <si>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</si>
  <si>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</si>
  <si>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</si>
  <si>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</si>
  <si>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</si>
  <si>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</si>
  <si>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</si>
  <si>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</si>
  <si>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</si>
  <si>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</si>
  <si>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</si>
  <si>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</si>
  <si>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</si>
  <si>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</si>
  <si>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</si>
  <si>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</si>
  <si>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</si>
  <si>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</si>
  <si>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</si>
  <si>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</si>
  <si>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</si>
  <si>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</si>
  <si>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</si>
  <si>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</si>
  <si>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</si>
  <si>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</si>
  <si>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</si>
  <si>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</si>
  <si>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</si>
  <si>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</si>
  <si>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</si>
  <si>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</si>
  <si>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</si>
  <si>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</si>
  <si>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</si>
  <si>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</si>
  <si>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</si>
  <si>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</si>
  <si>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</si>
  <si>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</si>
  <si>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</si>
  <si>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</si>
  <si>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</si>
  <si>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</si>
  <si>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</si>
  <si>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</si>
  <si>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</si>
  <si>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</si>
  <si>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</si>
  <si>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</si>
  <si>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</si>
  <si>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</si>
  <si>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</si>
  <si>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</si>
  <si>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</si>
  <si>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</si>
  <si>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</si>
  <si>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</si>
  <si>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</si>
  <si>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</si>
  <si>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</si>
  <si>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</si>
  <si>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</si>
  <si>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</si>
  <si>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</si>
  <si>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</si>
  <si>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</si>
  <si>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</si>
  <si>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</si>
  <si>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</si>
  <si>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</si>
  <si>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</si>
  <si>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</si>
  <si>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</si>
  <si>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</si>
  <si>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</si>
  <si>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</si>
  <si>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</si>
  <si>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</si>
  <si>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</si>
  <si>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</si>
  <si>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</si>
  <si>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</si>
  <si>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</si>
  <si>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</si>
  <si>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</si>
  <si>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</si>
  <si>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</si>
  <si>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</si>
  <si>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</si>
  <si>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</si>
  <si>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</si>
  <si>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</si>
  <si>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</si>
  <si>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</si>
  <si>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</si>
  <si>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</si>
  <si>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</si>
  <si>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</si>
  <si>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</si>
  <si>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</si>
  <si>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</si>
  <si>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</si>
  <si>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</si>
  <si>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</si>
  <si>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</si>
  <si>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</si>
  <si>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</si>
  <si>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</si>
  <si>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</si>
  <si>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</si>
  <si>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</si>
  <si>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</si>
  <si>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</si>
  <si>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</si>
  <si>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</si>
  <si>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</si>
  <si>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</si>
  <si>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</si>
  <si>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</si>
  <si>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</si>
  <si>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</si>
  <si>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</si>
  <si>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</si>
  <si>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</si>
  <si>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</si>
  <si>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</si>
  <si>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</si>
  <si>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</si>
  <si>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</si>
  <si>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</si>
  <si>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</si>
  <si>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</si>
  <si>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</si>
  <si>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</si>
  <si>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</si>
  <si>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</si>
  <si>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</si>
  <si>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</si>
  <si>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</si>
  <si>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</si>
  <si>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</si>
  <si>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</si>
  <si>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</si>
  <si>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</si>
  <si>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</si>
  <si>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</si>
  <si>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</si>
  <si>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</si>
  <si>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</si>
  <si>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</si>
  <si>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</si>
  <si>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</si>
  <si>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</si>
  <si>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</si>
  <si>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</si>
  <si>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</si>
  <si>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</si>
  <si>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</si>
  <si>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</si>
  <si>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</si>
  <si>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</si>
  <si>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</si>
  <si>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</si>
  <si>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</si>
  <si>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</si>
  <si>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</si>
  <si>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</si>
  <si>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</si>
  <si>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</si>
  <si>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</si>
  <si>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</si>
  <si>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</si>
  <si>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</si>
  <si>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</si>
  <si>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</si>
  <si>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</si>
  <si>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</si>
  <si>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</si>
  <si>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</si>
  <si>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</si>
  <si>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</si>
  <si>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</si>
  <si>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</si>
  <si>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</si>
  <si>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</si>
  <si>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</si>
  <si>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</si>
  <si>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</si>
  <si>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</si>
  <si>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</si>
  <si>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</si>
  <si>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</si>
  <si>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</si>
  <si>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</si>
  <si>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</si>
  <si>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</si>
  <si>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</si>
  <si>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</si>
  <si>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</si>
  <si>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</si>
  <si>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</si>
  <si>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</si>
  <si>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</si>
  <si>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</si>
  <si>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</si>
  <si>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</si>
  <si>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</si>
  <si>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</si>
  <si>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</si>
  <si>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</si>
  <si>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</si>
  <si>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</si>
  <si>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</si>
  <si>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</si>
  <si>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</si>
  <si>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</si>
  <si>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</si>
  <si>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</si>
  <si>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</si>
  <si>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</si>
  <si>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</si>
  <si>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</si>
  <si>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</si>
  <si>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</si>
  <si>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</si>
  <si>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</si>
  <si>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</si>
  <si>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</si>
  <si>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</si>
  <si>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</si>
  <si>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</si>
  <si>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</si>
  <si>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</si>
  <si>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</si>
  <si>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</si>
  <si>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</si>
  <si>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</si>
  <si>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</si>
  <si>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</si>
  <si>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</si>
  <si>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</si>
  <si>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</si>
  <si>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</si>
  <si>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</si>
  <si>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</si>
  <si>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</si>
  <si>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</si>
  <si>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</si>
  <si>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</si>
  <si>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</si>
  <si>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</si>
  <si>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</si>
  <si>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</si>
  <si>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</si>
  <si>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</si>
  <si>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</si>
  <si>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</si>
  <si>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</si>
  <si>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</si>
  <si>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</si>
  <si>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</si>
  <si>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</si>
  <si>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</si>
  <si>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</si>
  <si>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</si>
  <si>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</si>
  <si>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</si>
  <si>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</si>
  <si>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</si>
  <si>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</si>
  <si>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</si>
  <si>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</si>
  <si>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</si>
  <si>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</si>
  <si>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</si>
  <si>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</si>
  <si>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</si>
  <si>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</si>
  <si>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</si>
  <si>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</si>
  <si>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</si>
  <si>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</si>
  <si>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</si>
  <si>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</si>
  <si>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</si>
  <si>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</si>
  <si>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</si>
  <si>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</si>
  <si>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</si>
  <si>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</si>
  <si>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</si>
  <si>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</si>
  <si>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</si>
  <si>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</si>
  <si>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</si>
  <si>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</si>
  <si>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</si>
  <si>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</si>
  <si>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</si>
  <si>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</si>
  <si>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</si>
  <si>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</si>
  <si>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</si>
  <si>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</si>
  <si>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</si>
  <si>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</si>
  <si>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</si>
  <si>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</si>
  <si>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</si>
  <si>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</si>
  <si>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</si>
  <si>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</si>
  <si>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</si>
  <si>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</si>
  <si>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</si>
  <si>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</si>
  <si>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</si>
  <si>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</si>
  <si>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</si>
  <si>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</si>
  <si>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</si>
  <si>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</si>
  <si>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</si>
  <si>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</si>
  <si>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</si>
  <si>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</si>
  <si>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</si>
  <si>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</si>
  <si>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</si>
  <si>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</si>
  <si>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</si>
  <si>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</si>
  <si>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</si>
  <si>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</si>
  <si>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</si>
  <si>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</si>
  <si>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</si>
  <si>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</si>
  <si>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</si>
  <si>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</si>
  <si>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</si>
  <si>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</si>
  <si>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</si>
  <si>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</si>
  <si>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</si>
  <si>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</si>
  <si>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</si>
  <si>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</si>
  <si>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</si>
  <si>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</si>
  <si>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</si>
  <si>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</si>
  <si>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</si>
  <si>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</si>
  <si>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</si>
  <si>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</si>
  <si>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</si>
  <si>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</si>
  <si>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</si>
  <si>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</si>
  <si>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</si>
  <si>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</si>
  <si>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</si>
  <si>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</si>
  <si>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</si>
  <si>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</si>
  <si>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</si>
  <si>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</si>
  <si>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</si>
  <si>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</si>
  <si>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</si>
  <si>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</si>
  <si>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</si>
  <si>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</si>
  <si>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</si>
  <si>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</si>
  <si>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</si>
  <si>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</si>
  <si>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</si>
  <si>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</si>
  <si>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</si>
  <si>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</si>
  <si>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</si>
  <si>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</si>
  <si>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</si>
  <si>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</si>
  <si>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</si>
  <si>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</si>
  <si>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</si>
  <si>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</si>
  <si>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</si>
  <si>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</si>
  <si>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</si>
  <si>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</si>
  <si>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</si>
  <si>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</si>
  <si>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</si>
  <si>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</si>
  <si>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</si>
  <si>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</si>
  <si>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</si>
  <si>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</si>
  <si>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</si>
  <si>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</si>
  <si>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</si>
  <si>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</si>
  <si>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</si>
  <si>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</si>
  <si>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</si>
  <si>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</si>
  <si>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</si>
  <si>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</si>
  <si>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</si>
  <si>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</si>
  <si>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</si>
  <si>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</si>
  <si>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</si>
  <si>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</si>
  <si>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</si>
  <si>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</si>
  <si>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</si>
  <si>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</si>
  <si>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</si>
  <si>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</si>
  <si>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</si>
  <si>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</si>
  <si>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</si>
  <si>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</si>
  <si>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</si>
  <si>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</si>
  <si>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</si>
  <si>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</si>
  <si>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</si>
  <si>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</si>
  <si>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</si>
  <si>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</si>
  <si>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</si>
  <si>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</si>
  <si>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</si>
  <si>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</si>
  <si>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</si>
  <si>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</si>
  <si>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</si>
  <si>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</si>
  <si>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</si>
  <si>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</si>
  <si>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</si>
  <si>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</si>
  <si>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</si>
  <si>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</si>
  <si>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</si>
  <si>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</si>
  <si>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</si>
  <si>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</si>
  <si>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</si>
  <si>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</si>
  <si>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</si>
  <si>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</si>
  <si>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</si>
  <si>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</si>
  <si>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</si>
  <si>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</si>
  <si>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</si>
  <si>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</si>
  <si>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</si>
  <si>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</si>
  <si>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</si>
  <si>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</si>
  <si>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</si>
  <si>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</si>
  <si>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</si>
  <si>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</si>
  <si>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</si>
  <si>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</si>
  <si>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</si>
  <si>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</si>
  <si>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</si>
  <si>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</si>
  <si>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</si>
  <si>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</si>
  <si>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</si>
  <si>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</si>
  <si>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</si>
  <si>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</si>
  <si>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</si>
  <si>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</si>
  <si>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</si>
  <si>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</si>
  <si>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</si>
  <si>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</si>
  <si>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</si>
  <si>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</si>
  <si>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</si>
  <si>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</si>
  <si>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</si>
  <si>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</si>
  <si>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</si>
  <si>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</si>
  <si>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</si>
  <si>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</si>
  <si>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</si>
  <si>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</si>
  <si>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</si>
  <si>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</si>
  <si>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</si>
  <si>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</si>
  <si>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</si>
  <si>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</si>
  <si>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</si>
  <si>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</si>
  <si>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</si>
  <si>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</si>
  <si>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</si>
  <si>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</si>
  <si>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</si>
  <si>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</si>
  <si>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</si>
  <si>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</si>
  <si>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</si>
  <si>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</si>
  <si>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</si>
  <si>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</si>
  <si>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</si>
  <si>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</si>
  <si>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</si>
  <si>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</si>
  <si>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</si>
  <si>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</si>
  <si>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</si>
  <si>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</si>
  <si>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</si>
  <si>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</si>
  <si>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</si>
  <si>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</si>
  <si>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</si>
  <si>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</si>
  <si>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</si>
  <si>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</si>
  <si>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</si>
  <si>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</si>
  <si>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</si>
  <si>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</si>
  <si>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</si>
  <si>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</si>
  <si>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</si>
  <si>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</si>
  <si>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</si>
  <si>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</si>
  <si>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</si>
  <si>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</si>
  <si>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</si>
  <si>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</si>
  <si>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</si>
  <si>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</si>
  <si>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</si>
  <si>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</si>
  <si>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</si>
  <si>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</si>
  <si>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</si>
  <si>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</si>
  <si>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</si>
  <si>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</si>
  <si>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</si>
  <si>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</si>
  <si>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</si>
  <si>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</si>
  <si>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</si>
  <si>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</si>
  <si>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</si>
  <si>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</si>
  <si>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</si>
  <si>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</si>
  <si>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</si>
  <si>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</si>
  <si>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</si>
  <si>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</si>
  <si>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</si>
  <si>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</si>
  <si>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</si>
  <si>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</si>
  <si>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</si>
  <si>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</si>
  <si>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</si>
  <si>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</si>
  <si>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</si>
  <si>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</si>
  <si>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</si>
  <si>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</si>
  <si>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</si>
  <si>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</si>
  <si>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</si>
  <si>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</si>
  <si>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</si>
  <si>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</si>
  <si>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</si>
  <si>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</si>
  <si>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</si>
  <si>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</si>
  <si>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</si>
  <si>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</si>
  <si>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</si>
  <si>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</si>
  <si>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</si>
  <si>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</si>
  <si>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</si>
  <si>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</si>
  <si>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</si>
  <si>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</si>
  <si>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</si>
  <si>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</si>
  <si>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</si>
  <si>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</si>
  <si>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</si>
  <si>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</si>
  <si>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</si>
  <si>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</si>
  <si>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</si>
  <si>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</si>
  <si>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</si>
  <si>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</si>
  <si>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</si>
  <si>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</si>
  <si>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</si>
  <si>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</si>
  <si>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</si>
  <si>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</si>
  <si>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</si>
  <si>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</si>
  <si>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</si>
  <si>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</si>
  <si>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</si>
  <si>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</si>
  <si>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</si>
  <si>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</si>
  <si>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</si>
  <si>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</si>
  <si>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</si>
  <si>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</si>
  <si>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</si>
  <si>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</si>
  <si>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</si>
  <si>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</si>
  <si>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</si>
  <si>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</si>
  <si>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</si>
  <si>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</si>
  <si>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</si>
  <si>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</si>
  <si>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</si>
  <si>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</si>
  <si>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</si>
  <si>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</si>
  <si>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</si>
  <si>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</si>
  <si>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</si>
  <si>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</si>
  <si>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</si>
  <si>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</si>
  <si>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</si>
  <si>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</si>
  <si>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</si>
  <si>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</si>
  <si>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</si>
  <si>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</si>
  <si>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</si>
  <si>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</si>
  <si>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</si>
  <si>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</si>
  <si>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</si>
  <si>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</si>
  <si>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</si>
  <si>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</si>
  <si>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</si>
  <si>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</si>
  <si>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</si>
  <si>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</si>
  <si>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</si>
  <si>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</si>
  <si>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</si>
  <si>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</si>
  <si>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</si>
  <si>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</si>
  <si>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</si>
  <si>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</si>
  <si>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</si>
  <si>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</si>
  <si>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</si>
  <si>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</si>
  <si>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</si>
  <si>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</si>
  <si>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</si>
  <si>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</si>
  <si>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</si>
  <si>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</si>
  <si>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</si>
  <si>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</si>
  <si>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</si>
  <si>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</si>
  <si>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</si>
  <si>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</si>
  <si>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</si>
  <si>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</si>
  <si>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</si>
  <si>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</si>
  <si>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</si>
  <si>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</si>
  <si>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</si>
  <si>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</si>
  <si>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</si>
  <si>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</si>
  <si>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</si>
  <si>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</si>
  <si>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</si>
  <si>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</si>
  <si>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</si>
  <si>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</si>
  <si>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</si>
  <si>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</si>
  <si>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</si>
  <si>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</si>
  <si>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</si>
  <si>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</si>
  <si>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</si>
  <si>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</si>
  <si>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</si>
  <si>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</si>
  <si>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</si>
  <si>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</si>
  <si>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</si>
  <si>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</si>
  <si>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</si>
  <si>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</si>
  <si>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</si>
  <si>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</si>
  <si>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</si>
  <si>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</si>
  <si>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</si>
  <si>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</si>
  <si>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</si>
  <si>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</si>
  <si>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</si>
  <si>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</si>
  <si>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</si>
  <si>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</si>
  <si>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</si>
  <si>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</si>
  <si>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</si>
  <si>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</si>
  <si>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</si>
  <si>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</si>
  <si>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</si>
  <si>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</si>
  <si>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</si>
  <si>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</si>
  <si>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</si>
  <si>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</si>
  <si>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</si>
  <si>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</si>
  <si>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</si>
  <si>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</si>
  <si>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</si>
  <si>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</si>
  <si>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</si>
  <si>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</si>
  <si>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</si>
  <si>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</si>
  <si>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</si>
  <si>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</si>
  <si>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</si>
  <si>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</si>
  <si>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</si>
  <si>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</si>
  <si>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</si>
  <si>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</si>
  <si>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</si>
  <si>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</si>
  <si>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</si>
  <si>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</si>
  <si>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</si>
  <si>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</si>
  <si>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</si>
  <si>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</si>
  <si>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</si>
  <si>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</si>
  <si>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</si>
  <si>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</si>
  <si>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</si>
  <si>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</si>
  <si>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</si>
  <si>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</si>
  <si>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</si>
  <si>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</si>
  <si>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</si>
  <si>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</si>
  <si>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</si>
  <si>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</si>
  <si>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</si>
  <si>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</si>
  <si>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</si>
  <si>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</si>
  <si>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</si>
  <si>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</si>
  <si>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</si>
  <si>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</si>
  <si>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</si>
  <si>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</si>
  <si>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</si>
  <si>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</si>
  <si>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</si>
  <si>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</si>
  <si>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</si>
  <si>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</si>
  <si>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</si>
  <si>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</si>
  <si>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</si>
  <si>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</si>
  <si>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</si>
  <si>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</si>
  <si>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</si>
  <si>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</si>
  <si>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</si>
  <si>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</si>
  <si>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</si>
  <si>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</si>
  <si>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</si>
  <si>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</si>
  <si>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</si>
  <si>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</si>
  <si>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</si>
  <si>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</si>
  <si>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</si>
  <si>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</si>
  <si>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</si>
  <si>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</si>
  <si>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</si>
  <si>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</si>
  <si>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</si>
  <si>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</si>
  <si>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</si>
  <si>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</si>
  <si>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</si>
  <si>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</si>
  <si>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</si>
  <si>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</si>
  <si>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</si>
  <si>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</si>
  <si>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</si>
  <si>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</si>
  <si>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</si>
  <si>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</si>
  <si>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</si>
  <si>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</si>
  <si>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</si>
  <si>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</si>
  <si>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</si>
  <si>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</si>
  <si>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</si>
  <si>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</si>
  <si>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</si>
  <si>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</si>
  <si>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</si>
  <si>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</si>
  <si>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</si>
  <si>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</si>
  <si>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</si>
  <si>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</si>
  <si>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</si>
  <si>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</si>
  <si>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</si>
  <si>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</si>
  <si>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</si>
  <si>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</si>
  <si>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</si>
  <si>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</si>
  <si>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</si>
  <si>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</si>
  <si>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</si>
  <si>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</si>
  <si>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</si>
  <si>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</si>
  <si>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</si>
  <si>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</si>
  <si>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</si>
  <si>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</si>
  <si>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</si>
  <si>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</si>
  <si>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</si>
  <si>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</si>
  <si>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</si>
  <si>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</si>
  <si>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</si>
  <si>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</si>
  <si>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</si>
  <si>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</si>
  <si>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</si>
  <si>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</si>
  <si>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</si>
  <si>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</si>
  <si>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</si>
  <si>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</si>
  <si>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</si>
  <si>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</si>
  <si>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</si>
  <si>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</si>
  <si>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</si>
  <si>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</si>
  <si>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</si>
  <si>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</si>
  <si>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</si>
  <si>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</si>
  <si>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</si>
  <si>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</si>
  <si>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</si>
  <si>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</si>
  <si>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</si>
  <si>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</si>
  <si>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</si>
  <si>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</si>
  <si>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</si>
  <si>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</si>
  <si>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</si>
  <si>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</si>
  <si>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</si>
  <si>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</si>
  <si>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</si>
  <si>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</si>
  <si>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</si>
  <si>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</si>
  <si>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</si>
  <si>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</si>
  <si>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</si>
  <si>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</si>
  <si>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</si>
  <si>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</si>
  <si>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</si>
  <si>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</si>
  <si>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</si>
  <si>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</si>
  <si>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</si>
  <si>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</si>
  <si>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</si>
  <si>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</si>
  <si>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</si>
  <si>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</si>
  <si>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</si>
  <si>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</si>
  <si>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</si>
  <si>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</si>
  <si>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</si>
  <si>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</si>
  <si>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</si>
  <si>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</si>
  <si>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</si>
  <si>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</si>
  <si>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</si>
  <si>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</si>
  <si>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</si>
  <si>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</si>
  <si>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</si>
  <si>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</si>
  <si>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</si>
  <si>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</si>
  <si>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</si>
  <si>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</si>
  <si>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</si>
  <si>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</si>
  <si>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</si>
  <si>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</si>
  <si>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</si>
  <si>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</si>
  <si>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</si>
  <si>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</si>
  <si>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</si>
  <si>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</si>
  <si>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</si>
  <si>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</si>
  <si>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</si>
  <si>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</si>
  <si>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</si>
  <si>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</si>
  <si>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</si>
  <si>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</si>
  <si>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</si>
  <si>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</si>
  <si>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</si>
  <si>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</si>
  <si>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</si>
  <si>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</si>
  <si>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</si>
  <si>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</si>
  <si>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</si>
  <si>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</si>
  <si>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</si>
  <si>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</si>
  <si>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</si>
  <si>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</si>
  <si>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</si>
  <si>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</si>
  <si>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</si>
  <si>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</si>
  <si>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</si>
  <si>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</si>
  <si>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</si>
  <si>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</si>
  <si>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</si>
  <si>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</si>
  <si>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</si>
  <si>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</si>
  <si>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</si>
  <si>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</si>
  <si>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</si>
  <si>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</si>
  <si>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</si>
  <si>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</si>
  <si>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</si>
  <si>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</si>
  <si>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</si>
  <si>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</si>
  <si>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</si>
  <si>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</si>
  <si>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</si>
  <si>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</si>
  <si>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</si>
  <si>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</si>
  <si>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</si>
  <si>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</si>
  <si>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</si>
  <si>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</si>
  <si>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</si>
  <si>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</si>
  <si>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</si>
  <si>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</si>
  <si>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</si>
  <si>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</si>
  <si>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</si>
  <si>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</si>
  <si>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</si>
  <si>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</si>
  <si>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</si>
  <si>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</si>
  <si>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</si>
  <si>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</si>
  <si>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</si>
  <si>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</si>
  <si>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</si>
  <si>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</si>
  <si>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</si>
  <si>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</si>
  <si>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</si>
  <si>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</si>
  <si>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</si>
  <si>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</si>
  <si>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</si>
  <si>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</si>
  <si>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</si>
  <si>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</si>
  <si>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</si>
  <si>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</si>
  <si>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</si>
  <si>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</si>
  <si>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</si>
  <si>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</si>
  <si>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</si>
  <si>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</si>
  <si>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</si>
  <si>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</si>
  <si>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</si>
  <si>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</si>
  <si>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</si>
  <si>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</si>
  <si>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</si>
  <si>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</si>
  <si>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</si>
  <si>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</si>
  <si>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</si>
  <si>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</si>
  <si>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</si>
  <si>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</si>
  <si>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</si>
  <si>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</si>
  <si>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</si>
  <si>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</si>
  <si>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</si>
  <si>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</si>
  <si>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</si>
  <si>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</si>
  <si>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</si>
  <si>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</si>
  <si>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</si>
  <si>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</si>
  <si>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</si>
  <si>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</si>
  <si>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</si>
  <si>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</si>
  <si>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</si>
  <si>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</si>
  <si>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</si>
  <si>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</si>
  <si>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</si>
  <si>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</si>
  <si>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</si>
  <si>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</si>
  <si>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</si>
  <si>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</si>
  <si>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</si>
  <si>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</si>
  <si>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</si>
  <si>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</si>
  <si>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</si>
  <si>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</si>
  <si>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</si>
  <si>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</si>
  <si>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</si>
  <si>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</si>
  <si>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</si>
  <si>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</si>
  <si>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</si>
  <si>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</si>
  <si>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</si>
  <si>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</si>
  <si>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</si>
  <si>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</si>
  <si>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</si>
  <si>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</si>
  <si>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</si>
  <si>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</si>
  <si>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</si>
  <si>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</si>
  <si>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</si>
  <si>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</si>
  <si>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</si>
  <si>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</si>
  <si>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</si>
  <si>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</si>
  <si>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</si>
  <si>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</si>
  <si>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</si>
  <si>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</si>
  <si>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</si>
  <si>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</si>
  <si>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</si>
  <si>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</si>
  <si>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</si>
  <si>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</si>
  <si>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</si>
  <si>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</si>
  <si>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</si>
  <si>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</si>
  <si>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</si>
  <si>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</si>
  <si>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</si>
  <si>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</si>
  <si>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</si>
  <si>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</si>
  <si>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</si>
  <si>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</si>
  <si>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</si>
  <si>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</si>
  <si>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</si>
  <si>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</si>
  <si>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</si>
  <si>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</si>
  <si>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</si>
  <si>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</si>
  <si>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</si>
  <si>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</si>
  <si>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</si>
  <si>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</si>
  <si>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</si>
  <si>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</si>
  <si>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</si>
  <si>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</si>
  <si>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</si>
  <si>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</si>
  <si>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</si>
  <si>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</si>
  <si>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</si>
  <si>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</si>
  <si>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</si>
  <si>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</si>
  <si>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</si>
  <si>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</si>
  <si>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</si>
  <si>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</si>
  <si>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</si>
  <si>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</si>
  <si>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</si>
  <si>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</si>
  <si>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</si>
  <si>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</si>
  <si>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</si>
  <si>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</si>
  <si>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</si>
  <si>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</si>
  <si>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</si>
  <si>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</si>
  <si>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</si>
  <si>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</si>
  <si>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</si>
  <si>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</si>
  <si>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</si>
  <si>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</si>
  <si>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</si>
  <si>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</si>
  <si>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</si>
  <si>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</si>
  <si>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</si>
  <si>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</si>
  <si>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</si>
  <si>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</si>
  <si>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</si>
  <si>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</si>
  <si>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</si>
  <si>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</si>
  <si>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</si>
  <si>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</si>
  <si>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</si>
  <si>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</si>
  <si>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</si>
  <si>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</si>
  <si>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</si>
  <si>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</si>
  <si>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</si>
  <si>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</si>
  <si>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</si>
  <si>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</si>
  <si>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</si>
  <si>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</si>
  <si>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</si>
  <si>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</si>
  <si>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</si>
  <si>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</si>
  <si>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</si>
  <si>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</si>
  <si>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</si>
  <si>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</si>
  <si>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</si>
  <si>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</si>
  <si>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</si>
  <si>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</si>
  <si>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</si>
  <si>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</si>
  <si>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</si>
  <si>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</si>
  <si>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</si>
  <si>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</si>
  <si>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</si>
  <si>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</si>
  <si>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</si>
  <si>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</si>
  <si>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</si>
  <si>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</si>
  <si>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</si>
  <si>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</si>
  <si>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</si>
  <si>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</si>
  <si>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</si>
  <si>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</si>
  <si>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</si>
  <si>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</si>
  <si>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</si>
  <si>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</si>
  <si>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</si>
  <si>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</si>
  <si>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</si>
  <si>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</si>
  <si>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</si>
  <si>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</si>
  <si>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</si>
  <si>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</si>
  <si>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</si>
  <si>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</si>
  <si>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</si>
  <si>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</si>
  <si>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</si>
  <si>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</si>
  <si>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</si>
  <si>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</si>
  <si>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</si>
  <si>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</si>
  <si>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</si>
  <si>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</si>
  <si>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</si>
  <si>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</si>
  <si>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</si>
  <si>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</si>
  <si>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</si>
  <si>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</si>
  <si>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</si>
  <si>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</si>
  <si>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</si>
  <si>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</si>
  <si>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</si>
  <si>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</si>
  <si>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</si>
  <si>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</si>
  <si>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</si>
  <si>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</si>
  <si>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</si>
  <si>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</si>
  <si>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</si>
  <si>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</si>
  <si>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</si>
  <si>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</si>
  <si>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</si>
  <si>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</si>
  <si>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</si>
  <si>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</si>
  <si>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</si>
  <si>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</si>
  <si>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</si>
  <si>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</si>
  <si>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</si>
  <si>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</si>
  <si>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</si>
  <si>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</si>
  <si>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</si>
  <si>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</si>
  <si>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</si>
  <si>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</si>
  <si>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</si>
  <si>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</si>
  <si>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</si>
  <si>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</si>
  <si>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</si>
  <si>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</si>
  <si>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</si>
  <si>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</si>
  <si>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</si>
  <si>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</si>
  <si>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</si>
  <si>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</si>
  <si>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</si>
  <si>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</si>
  <si>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</si>
  <si>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</si>
  <si>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</si>
  <si>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</si>
  <si>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</si>
  <si>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</si>
  <si>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</si>
  <si>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</si>
  <si>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</si>
  <si>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</si>
  <si>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</si>
  <si>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</si>
  <si>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</si>
  <si>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</si>
  <si>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</si>
  <si>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</si>
  <si>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</si>
  <si>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</si>
  <si>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</si>
  <si>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</si>
  <si>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</si>
  <si>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</si>
  <si>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</si>
  <si>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</si>
  <si>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</si>
  <si>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</si>
  <si>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</si>
  <si>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</si>
  <si>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</si>
  <si>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</si>
  <si>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</si>
  <si>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</si>
  <si>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</si>
  <si>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</si>
  <si>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</si>
  <si>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</si>
  <si>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</si>
  <si>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</si>
  <si>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</si>
  <si>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</si>
  <si>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</si>
  <si>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</si>
  <si>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</si>
  <si>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</si>
  <si>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</si>
  <si>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</si>
  <si>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</si>
  <si>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</si>
  <si>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</si>
  <si>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</si>
  <si>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</si>
  <si>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</si>
  <si>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</si>
  <si>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</si>
  <si>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</si>
  <si>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</si>
  <si>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</si>
  <si>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</si>
  <si>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</si>
  <si>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</si>
  <si>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</si>
  <si>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</si>
  <si>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</si>
  <si>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</si>
  <si>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</si>
  <si>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</si>
  <si>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</si>
  <si>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</si>
  <si>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</si>
  <si>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</si>
  <si>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</si>
  <si>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</si>
  <si>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</si>
  <si>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</si>
  <si>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</si>
  <si>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</si>
  <si>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</si>
  <si>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</si>
  <si>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</si>
  <si>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</si>
  <si>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</si>
  <si>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</si>
  <si>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</si>
  <si>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</si>
  <si>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</si>
  <si>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</si>
  <si>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</si>
  <si>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</si>
  <si>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</si>
  <si>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</si>
  <si>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</si>
  <si>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</si>
  <si>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</si>
  <si>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</si>
  <si>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</si>
  <si>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</si>
  <si>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</si>
  <si>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</si>
  <si>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</si>
  <si>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</si>
  <si>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</si>
  <si>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</si>
  <si>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</si>
  <si>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</si>
  <si>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</si>
  <si>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</si>
  <si>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</si>
  <si>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</si>
  <si>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</si>
  <si>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</si>
  <si>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</si>
  <si>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</si>
  <si>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</si>
  <si>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</si>
  <si>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</si>
  <si>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</si>
  <si>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</si>
  <si>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</si>
  <si>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</si>
  <si>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</si>
  <si>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</si>
  <si>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</si>
  <si>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</si>
  <si>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</si>
  <si>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</si>
  <si>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</si>
  <si>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</si>
  <si>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</si>
  <si>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</si>
  <si>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</si>
  <si>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</si>
  <si>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</si>
  <si>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</si>
  <si>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</si>
  <si>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</si>
  <si>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</si>
  <si>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</si>
  <si>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</si>
  <si>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</si>
  <si>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</si>
  <si>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</si>
  <si>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</si>
  <si>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</si>
  <si>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</si>
  <si>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</si>
  <si>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</si>
  <si>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</si>
  <si>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</si>
  <si>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</si>
  <si>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</si>
  <si>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</si>
  <si>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</si>
  <si>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</si>
  <si>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</si>
  <si>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</si>
  <si>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</si>
  <si>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</si>
  <si>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</si>
  <si>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</si>
  <si>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</si>
  <si>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</si>
  <si>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</si>
  <si>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</si>
  <si>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</si>
  <si>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</si>
  <si>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</si>
  <si>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</si>
  <si>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</si>
  <si>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</si>
  <si>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</si>
  <si>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</si>
  <si>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</si>
  <si>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</si>
  <si>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</si>
  <si>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</si>
  <si>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</si>
  <si>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</si>
  <si>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</si>
  <si>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</si>
  <si>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</si>
  <si>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</si>
  <si>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</si>
  <si>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</si>
  <si>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</si>
  <si>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</si>
  <si>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</si>
  <si>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</si>
  <si>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</si>
  <si>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</si>
  <si>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</si>
  <si>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</si>
  <si>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</si>
  <si>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</si>
  <si>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</si>
  <si>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</si>
  <si>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</si>
  <si>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</si>
  <si>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</si>
  <si>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</si>
  <si>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</si>
  <si>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</si>
  <si>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</si>
  <si>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</si>
  <si>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</si>
  <si>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</si>
  <si>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</si>
  <si>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</si>
  <si>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</si>
  <si>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</si>
  <si>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</si>
  <si>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</si>
  <si>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</si>
  <si>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</si>
  <si>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</si>
  <si>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</si>
  <si>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</si>
  <si>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</si>
  <si>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</si>
  <si>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</si>
  <si>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</si>
  <si>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</si>
  <si>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</si>
  <si>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</si>
  <si>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</si>
  <si>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</si>
  <si>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</si>
  <si>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</si>
  <si>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</si>
  <si>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</si>
  <si>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</si>
  <si>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</si>
  <si>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</si>
  <si>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</si>
  <si>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</si>
  <si>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</si>
  <si>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</si>
  <si>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</si>
  <si>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</si>
  <si>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</si>
  <si>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</si>
  <si>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</si>
  <si>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</si>
  <si>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</si>
  <si>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</si>
  <si>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</si>
  <si>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</si>
  <si>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</si>
  <si>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</si>
  <si>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</si>
  <si>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</si>
  <si>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</si>
  <si>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</si>
  <si>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</si>
  <si>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</si>
  <si>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</si>
  <si>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</si>
  <si>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</si>
  <si>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</si>
  <si>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</si>
  <si>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</si>
  <si>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</si>
  <si>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</si>
  <si>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</si>
  <si>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</si>
  <si>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</si>
  <si>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</si>
  <si>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</si>
  <si>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</si>
  <si>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</si>
  <si>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</si>
  <si>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</si>
  <si>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</si>
  <si>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</si>
  <si>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</si>
  <si>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</si>
  <si>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</si>
  <si>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</si>
  <si>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</si>
  <si>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</si>
  <si>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</si>
  <si>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</si>
  <si>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</si>
  <si>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</si>
  <si>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</si>
  <si>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</si>
  <si>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</si>
  <si>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</si>
  <si>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</si>
  <si>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</si>
  <si>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</si>
  <si>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</si>
  <si>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</si>
  <si>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</si>
  <si>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</si>
  <si>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</si>
  <si>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</si>
  <si>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</si>
  <si>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</si>
  <si>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</si>
  <si>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</si>
  <si>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</si>
  <si>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</si>
  <si>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</si>
  <si>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</si>
  <si>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</si>
  <si>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</si>
  <si>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</si>
  <si>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</si>
  <si>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</si>
  <si>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</si>
  <si>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</si>
  <si>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</si>
  <si>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</si>
  <si>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</si>
  <si>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</si>
  <si>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</si>
  <si>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</si>
  <si>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</si>
  <si>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</si>
  <si>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</si>
  <si>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</si>
  <si>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</si>
  <si>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</si>
  <si>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</si>
  <si>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</si>
  <si>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</si>
  <si>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</si>
  <si>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</si>
  <si>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</si>
  <si>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</si>
  <si>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</si>
  <si>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</si>
  <si>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</si>
  <si>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</si>
  <si>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</si>
  <si>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</si>
  <si>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</si>
  <si>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</si>
  <si>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</si>
  <si>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</si>
  <si>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</si>
  <si>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</si>
  <si>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</si>
  <si>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</si>
  <si>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</si>
  <si>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</si>
  <si>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</si>
  <si>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</si>
  <si>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</si>
  <si>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</si>
  <si>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</si>
  <si>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</si>
  <si>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</si>
  <si>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</si>
  <si>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</si>
  <si>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</si>
  <si>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</si>
  <si>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</si>
  <si>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</si>
  <si>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</si>
  <si>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</si>
  <si>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</si>
  <si>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</si>
  <si>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</si>
  <si>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</si>
  <si>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</si>
  <si>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</si>
  <si>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</si>
  <si>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</si>
  <si>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</si>
  <si>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</si>
  <si>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</si>
  <si>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</si>
  <si>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</si>
  <si>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</si>
  <si>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</si>
  <si>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</si>
  <si>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</si>
  <si>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</si>
  <si>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</si>
  <si>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</si>
  <si>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</si>
  <si>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</si>
  <si>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</si>
  <si>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</si>
  <si>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</si>
  <si>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</si>
  <si>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</si>
  <si>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</si>
  <si>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</si>
  <si>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</si>
  <si>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</si>
  <si>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</si>
  <si>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</si>
  <si>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</si>
  <si>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</si>
  <si>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</si>
  <si>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</si>
  <si>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</si>
  <si>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</si>
  <si>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</si>
  <si>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</si>
  <si>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</si>
  <si>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</si>
  <si>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</si>
  <si>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</si>
  <si>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</si>
  <si>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</si>
  <si>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</si>
  <si>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</si>
  <si>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</si>
  <si>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</si>
  <si>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</si>
  <si>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</si>
  <si>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</si>
  <si>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</si>
  <si>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</si>
  <si>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</si>
  <si>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</si>
  <si>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</si>
  <si>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</si>
  <si>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</si>
  <si>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</si>
  <si>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</si>
  <si>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</si>
  <si>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</si>
  <si>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</si>
  <si>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</si>
  <si>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</si>
  <si>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</si>
  <si>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</si>
  <si>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</si>
  <si>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</si>
  <si>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</si>
  <si>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</si>
  <si>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</si>
  <si>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</si>
  <si>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</si>
  <si>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</si>
  <si>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</si>
  <si>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</si>
  <si>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</si>
  <si>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</si>
  <si>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</si>
  <si>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</si>
  <si>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</si>
  <si>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</si>
  <si>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</si>
  <si>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</si>
  <si>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</si>
  <si>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</si>
  <si>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</si>
  <si>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</si>
  <si>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</si>
  <si>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</si>
  <si>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</si>
  <si>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</si>
  <si>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</si>
  <si>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</si>
  <si>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</si>
  <si>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</si>
  <si>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</si>
  <si>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</si>
  <si>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</si>
  <si>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</si>
  <si>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</si>
  <si>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</si>
  <si>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</si>
  <si>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</si>
  <si>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</si>
  <si>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</si>
  <si>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</si>
  <si>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</si>
  <si>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</si>
  <si>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</si>
  <si>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</si>
  <si>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</si>
  <si>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</si>
  <si>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</si>
  <si>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</si>
  <si>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</si>
  <si>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</si>
  <si>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</si>
  <si>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</si>
  <si>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</si>
  <si>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</si>
  <si>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</si>
  <si>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</si>
  <si>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</si>
  <si>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</si>
  <si>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</si>
  <si>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</si>
  <si>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</si>
  <si>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</si>
  <si>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</si>
  <si>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</si>
  <si>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</si>
  <si>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</si>
  <si>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</si>
  <si>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</si>
  <si>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</si>
  <si>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</si>
  <si>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</si>
  <si>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</si>
  <si>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</si>
  <si>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</si>
  <si>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</si>
  <si>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</si>
  <si>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</si>
  <si>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</si>
  <si>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</si>
  <si>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</si>
  <si>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</si>
  <si>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</si>
  <si>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</si>
  <si>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</si>
  <si>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</si>
  <si>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</si>
  <si>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</si>
  <si>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</si>
  <si>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</si>
  <si>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</si>
  <si>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</si>
  <si>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</si>
  <si>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</si>
  <si>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</si>
  <si>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</si>
  <si>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</si>
  <si>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</si>
  <si>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</si>
  <si>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</si>
  <si>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</si>
  <si>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</si>
  <si>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</si>
  <si>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</si>
  <si>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</si>
  <si>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</si>
  <si>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</si>
  <si>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</si>
  <si>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</si>
  <si>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</si>
  <si>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</si>
  <si>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</si>
  <si>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</si>
  <si>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</si>
  <si>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</si>
  <si>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</si>
  <si>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</si>
  <si>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</si>
  <si>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</si>
  <si>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</si>
  <si>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</si>
  <si>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</si>
  <si>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</si>
  <si>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</si>
  <si>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</si>
  <si>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</si>
  <si>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</si>
  <si>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</si>
  <si>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</si>
  <si>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</si>
  <si>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</si>
  <si>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</si>
  <si>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</si>
  <si>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</si>
  <si>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</si>
  <si>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</si>
  <si>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</si>
  <si>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</si>
  <si>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</si>
  <si>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</si>
  <si>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</si>
  <si>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</si>
  <si>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</si>
  <si>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</si>
  <si>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</si>
  <si>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</si>
  <si>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</si>
  <si>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</si>
  <si>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</si>
  <si>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</si>
  <si>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</si>
  <si>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</si>
  <si>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</si>
  <si>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</si>
  <si>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</si>
  <si>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</si>
  <si>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</si>
  <si>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</si>
  <si>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</si>
  <si>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</si>
  <si>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</si>
  <si>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</si>
  <si>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</si>
  <si>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</si>
  <si>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</si>
  <si>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</si>
  <si>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</si>
  <si>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</si>
  <si>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</si>
  <si>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</si>
  <si>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</si>
  <si>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</si>
  <si>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</si>
  <si>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</si>
  <si>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</si>
  <si>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</si>
  <si>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</si>
  <si>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</si>
  <si>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</si>
  <si>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</si>
  <si>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</si>
  <si>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</si>
  <si>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</si>
  <si>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</si>
  <si>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</si>
  <si>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</si>
  <si>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</si>
  <si>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</si>
  <si>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</si>
  <si>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</si>
  <si>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</si>
  <si>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</si>
  <si>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</si>
  <si>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</si>
  <si>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</si>
  <si>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</si>
  <si>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</si>
  <si>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</si>
  <si>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</si>
  <si>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</si>
  <si>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</si>
  <si>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</si>
  <si>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</si>
  <si>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</si>
  <si>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</si>
  <si>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</si>
  <si>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</si>
  <si>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</si>
  <si>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</si>
  <si>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</si>
  <si>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</si>
  <si>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</si>
  <si>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</si>
  <si>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</si>
  <si>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</si>
  <si>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</si>
  <si>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</si>
  <si>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</si>
  <si>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</si>
  <si>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</si>
  <si>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</si>
  <si>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</si>
  <si>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</si>
  <si>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</si>
  <si>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</si>
  <si>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</si>
  <si>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</si>
  <si>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</si>
  <si>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</si>
  <si>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</si>
  <si>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</si>
  <si>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</si>
  <si>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</si>
  <si>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</si>
  <si>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</si>
  <si>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</si>
  <si>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</si>
  <si>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</si>
  <si>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</si>
  <si>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</si>
  <si>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</si>
  <si>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</si>
  <si>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</si>
  <si>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</si>
  <si>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</si>
  <si>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</si>
  <si>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</si>
  <si>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</si>
  <si>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</si>
  <si>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</si>
  <si>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</si>
  <si>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</si>
  <si>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</si>
  <si>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</si>
  <si>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</si>
  <si>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</si>
  <si>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</si>
  <si>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</si>
  <si>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</si>
  <si>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</si>
  <si>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</si>
  <si>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</si>
  <si>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</si>
  <si>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</si>
  <si>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</si>
  <si>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</si>
  <si>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</si>
  <si>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</si>
  <si>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</si>
  <si>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</si>
  <si>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</si>
  <si>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</si>
  <si>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</si>
  <si>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</si>
  <si>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</si>
  <si>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</si>
  <si>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</si>
  <si>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</si>
  <si>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</si>
  <si>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</si>
  <si>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</si>
  <si>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</si>
  <si>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</si>
  <si>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</si>
  <si>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</si>
  <si>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</si>
  <si>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</si>
  <si>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</si>
  <si>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</si>
  <si>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</si>
  <si>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</si>
  <si>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</si>
  <si>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</si>
  <si>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</si>
  <si>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</si>
  <si>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</si>
  <si>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</si>
  <si>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</si>
  <si>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</si>
  <si>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</si>
  <si>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</si>
  <si>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</si>
  <si>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</si>
  <si>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</si>
  <si>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</si>
  <si>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</si>
  <si>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</si>
  <si>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</si>
  <si>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</si>
  <si>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</si>
  <si>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</si>
  <si>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</si>
  <si>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</si>
  <si>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</si>
  <si>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</si>
  <si>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</si>
  <si>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</si>
  <si>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</si>
  <si>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</si>
  <si>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</si>
  <si>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</si>
  <si>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</si>
  <si>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</si>
  <si>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</si>
  <si>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</si>
  <si>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</si>
  <si>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</si>
  <si>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</si>
  <si>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</si>
  <si>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</si>
  <si>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</si>
  <si>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</si>
  <si>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</si>
  <si>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</si>
  <si>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</si>
  <si>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</si>
  <si>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</si>
  <si>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</si>
  <si>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</si>
  <si>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</si>
  <si>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</si>
  <si>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</si>
  <si>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</si>
  <si>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</si>
  <si>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</si>
  <si>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</si>
  <si>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</si>
  <si>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</si>
  <si>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</si>
  <si>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</si>
  <si>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</si>
  <si>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</si>
  <si>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</si>
  <si>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</si>
  <si>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</si>
  <si>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</si>
  <si>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</si>
  <si>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</si>
  <si>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</si>
  <si>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</si>
  <si>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</si>
  <si>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</si>
  <si>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</si>
  <si>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</si>
  <si>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</si>
  <si>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</si>
  <si>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</si>
  <si>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</si>
  <si>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</si>
  <si>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</si>
  <si>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</si>
  <si>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</si>
  <si>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</si>
  <si>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</si>
  <si>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</si>
  <si>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</si>
  <si>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</si>
  <si>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</si>
  <si>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</si>
  <si>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</si>
  <si>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</si>
  <si>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</si>
  <si>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</si>
  <si>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</si>
  <si>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</si>
  <si>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</si>
  <si>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</si>
  <si>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</si>
  <si>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</si>
  <si>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</si>
  <si>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</si>
  <si>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</si>
  <si>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</si>
  <si>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</si>
  <si>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</si>
  <si>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</si>
  <si>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</si>
  <si>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</si>
  <si>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</si>
  <si>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</si>
  <si>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</si>
  <si>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</si>
  <si>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</si>
  <si>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</si>
  <si>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</si>
  <si>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</si>
  <si>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</si>
  <si>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</si>
  <si>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</si>
  <si>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</si>
  <si>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</si>
  <si>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</si>
  <si>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</si>
  <si>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</si>
  <si>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</si>
  <si>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</si>
  <si>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</si>
  <si>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</si>
  <si>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</si>
  <si>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</si>
  <si>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</si>
  <si>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</si>
  <si>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</si>
  <si>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</si>
  <si>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</si>
  <si>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</si>
  <si>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</si>
  <si>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</si>
  <si>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</si>
  <si>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</si>
  <si>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</si>
  <si>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</si>
  <si>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</si>
  <si>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</si>
  <si>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</si>
  <si>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</si>
  <si>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</si>
  <si>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</si>
  <si>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</si>
  <si>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</si>
  <si>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</si>
  <si>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</si>
  <si>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</si>
  <si>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</si>
  <si>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</si>
  <si>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</si>
  <si>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</si>
  <si>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</si>
  <si>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</si>
  <si>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</si>
  <si>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</si>
  <si>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</si>
  <si>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</si>
  <si>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</si>
  <si>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</si>
  <si>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</si>
  <si>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</si>
  <si>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</si>
  <si>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</si>
  <si>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</si>
  <si>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</si>
  <si>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</si>
  <si>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</si>
  <si>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</si>
  <si>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</si>
  <si>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</si>
  <si>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</si>
  <si>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</si>
  <si>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</si>
  <si>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</si>
  <si>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</si>
  <si>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</si>
  <si>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</si>
  <si>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</si>
  <si>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</si>
  <si>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</si>
  <si>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</si>
  <si>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</si>
  <si>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</si>
  <si>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</si>
  <si>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</si>
  <si>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</si>
  <si>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</si>
  <si>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</si>
  <si>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</si>
  <si>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</si>
  <si>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</si>
  <si>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</si>
  <si>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</si>
  <si>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</si>
  <si>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</si>
  <si>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</si>
  <si>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</si>
  <si>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</si>
  <si>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</si>
  <si>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</si>
  <si>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</si>
  <si>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</si>
  <si>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</si>
  <si>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</si>
  <si>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</si>
  <si>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</si>
  <si>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</si>
  <si>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</si>
  <si>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</si>
  <si>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</si>
  <si>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</si>
  <si>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</si>
  <si>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</si>
  <si>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</si>
  <si>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</si>
  <si>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</si>
  <si>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</si>
  <si>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</si>
  <si>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</si>
  <si>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</si>
  <si>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</si>
  <si>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</si>
  <si>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</si>
  <si>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</si>
  <si>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</si>
  <si>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</si>
  <si>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</si>
  <si>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</si>
  <si>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</si>
  <si>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</si>
  <si>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</si>
  <si>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</si>
  <si>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</si>
  <si>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</si>
  <si>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</si>
  <si>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</si>
  <si>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</si>
  <si>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</si>
  <si>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</si>
  <si>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</si>
  <si>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</si>
  <si>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</si>
  <si>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</si>
  <si>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</si>
  <si>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</si>
  <si>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</si>
  <si>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</si>
  <si>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</si>
  <si>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</si>
  <si>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</si>
  <si>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</si>
  <si>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</si>
  <si>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</si>
  <si>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</si>
  <si>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</si>
  <si>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</si>
  <si>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</si>
  <si>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</si>
  <si>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</si>
  <si>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</si>
  <si>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</si>
  <si>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</si>
  <si>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</si>
  <si>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</si>
  <si>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</si>
  <si>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</si>
  <si>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</si>
  <si>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</si>
  <si>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</si>
  <si>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</si>
  <si>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</si>
  <si>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</si>
  <si>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</si>
  <si>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</si>
  <si>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</si>
  <si>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</si>
  <si>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</si>
  <si>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</si>
  <si>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</si>
  <si>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</si>
  <si>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</si>
  <si>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</si>
  <si>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</si>
  <si>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</si>
  <si>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</si>
  <si>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</si>
  <si>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</si>
  <si>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</si>
  <si>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</si>
  <si>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</si>
  <si>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</si>
  <si>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</si>
  <si>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</si>
  <si>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</si>
  <si>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</si>
  <si>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</si>
  <si>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</si>
  <si>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</si>
  <si>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</si>
  <si>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</si>
  <si>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</si>
  <si>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</si>
  <si>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</si>
  <si>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</si>
  <si>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</si>
  <si>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</si>
  <si>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</si>
  <si>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</si>
  <si>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</si>
  <si>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</si>
  <si>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</si>
  <si>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</si>
  <si>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</si>
  <si>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</si>
  <si>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</si>
  <si>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</si>
  <si>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</si>
  <si>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</si>
  <si>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</si>
  <si>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</si>
  <si>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</si>
  <si>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</si>
  <si>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</si>
  <si>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</si>
  <si>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</si>
  <si>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</si>
  <si>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</si>
  <si>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</si>
  <si>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</si>
  <si>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</si>
  <si>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</si>
  <si>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</si>
  <si>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</si>
  <si>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</si>
  <si>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</si>
  <si>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</si>
  <si>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</si>
  <si>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</si>
  <si>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</si>
  <si>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</si>
  <si>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</si>
  <si>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</si>
  <si>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</si>
  <si>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</si>
  <si>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</si>
  <si>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</si>
  <si>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</si>
  <si>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</si>
  <si>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</si>
  <si>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</si>
  <si>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</si>
  <si>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</si>
  <si>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</si>
  <si>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</si>
  <si>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</si>
  <si>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</si>
  <si>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</si>
  <si>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</si>
  <si>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</si>
  <si>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</si>
  <si>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</si>
  <si>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</si>
  <si>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</si>
  <si>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</si>
  <si>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</si>
  <si>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</si>
  <si>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</si>
  <si>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</si>
  <si>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</si>
  <si>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</si>
  <si>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</si>
  <si>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</si>
  <si>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</si>
  <si>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</si>
  <si>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</si>
  <si>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</si>
  <si>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</si>
  <si>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</si>
  <si>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</si>
  <si>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</si>
  <si>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</si>
  <si>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</si>
  <si>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</si>
  <si>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</si>
  <si>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</si>
  <si>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</si>
  <si>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</si>
  <si>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</si>
  <si>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</si>
  <si>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</si>
  <si>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</si>
  <si>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</si>
  <si>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</si>
  <si>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</si>
  <si>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</si>
  <si>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</si>
  <si>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</si>
  <si>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</si>
  <si>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</si>
  <si>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</si>
  <si>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</si>
  <si>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</si>
  <si>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</si>
  <si>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</si>
  <si>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</si>
  <si>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</si>
  <si>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</si>
  <si>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</si>
  <si>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</si>
  <si>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</si>
  <si>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</si>
  <si>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</si>
  <si>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</si>
  <si>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</si>
  <si>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</si>
  <si>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</si>
  <si>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</si>
  <si>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</si>
  <si>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</si>
  <si>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</si>
  <si>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</si>
  <si>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</si>
  <si>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</si>
  <si>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</si>
  <si>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</si>
  <si>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</si>
  <si>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</si>
  <si>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</si>
  <si>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</si>
  <si>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</si>
  <si>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</si>
  <si>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</si>
  <si>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</si>
  <si>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</si>
  <si>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</si>
  <si>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</si>
  <si>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</si>
  <si>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</si>
  <si>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</si>
  <si>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</si>
  <si>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</si>
  <si>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</si>
  <si>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</si>
  <si>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</si>
  <si>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</si>
  <si>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</si>
  <si>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</si>
  <si>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</si>
  <si>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</si>
  <si>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</si>
  <si>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</si>
  <si>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</si>
  <si>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</si>
  <si>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</si>
  <si>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</si>
  <si>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</si>
  <si>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</si>
  <si>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</si>
  <si>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</si>
  <si>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</si>
  <si>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</si>
  <si>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</si>
  <si>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</si>
  <si>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</si>
  <si>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</si>
  <si>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</si>
  <si>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</si>
  <si>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</si>
  <si>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</si>
  <si>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</si>
  <si>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</si>
  <si>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</si>
  <si>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</si>
  <si>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</si>
  <si>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</si>
  <si>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</si>
  <si>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</si>
  <si>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</si>
  <si>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</si>
  <si>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</si>
  <si>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</si>
  <si>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</si>
  <si>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</si>
  <si>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</si>
  <si>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</si>
  <si>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</si>
  <si>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</si>
  <si>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</si>
  <si>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</si>
  <si>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</si>
  <si>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</si>
  <si>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</si>
  <si>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</si>
  <si>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</si>
  <si>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</si>
  <si>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</si>
  <si>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</si>
  <si>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</si>
  <si>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</si>
  <si>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</si>
  <si>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</si>
  <si>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</si>
  <si>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</si>
  <si>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</si>
  <si>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</si>
  <si>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</si>
  <si>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</si>
  <si>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</si>
  <si>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</si>
  <si>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</si>
  <si>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</si>
  <si>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</si>
  <si>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</si>
  <si>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</si>
  <si>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</si>
  <si>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</si>
  <si>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</si>
  <si>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</si>
  <si>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</si>
  <si>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</si>
  <si>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</si>
  <si>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</si>
  <si>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</si>
  <si>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</si>
  <si>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</si>
  <si>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</si>
  <si>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</si>
  <si>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</si>
  <si>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</si>
  <si>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</si>
  <si>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</si>
  <si>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</si>
  <si>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</si>
  <si>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</si>
  <si>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</si>
  <si>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</si>
  <si>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</si>
  <si>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</si>
  <si>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</si>
  <si>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</si>
  <si>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</si>
  <si>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</si>
  <si>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</si>
  <si>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</si>
  <si>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</si>
  <si>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</si>
  <si>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</si>
  <si>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</si>
  <si>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</si>
  <si>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</si>
  <si>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</si>
  <si>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</si>
  <si>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</si>
  <si>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</si>
  <si>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</si>
  <si>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</si>
  <si>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</si>
  <si>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</si>
  <si>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</si>
  <si>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</si>
  <si>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</si>
  <si>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</si>
  <si>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</si>
  <si>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</si>
  <si>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</si>
  <si>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</si>
  <si>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</si>
  <si>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</si>
  <si>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</si>
  <si>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</si>
  <si>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</si>
  <si>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</si>
  <si>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</si>
  <si>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</si>
  <si>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</si>
  <si>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</si>
  <si>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</si>
  <si>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</si>
  <si>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</si>
  <si>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</si>
  <si>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</si>
  <si>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</si>
  <si>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</si>
  <si>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</si>
  <si>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</si>
  <si>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</si>
  <si>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</si>
  <si>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</si>
  <si>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</si>
  <si>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</si>
  <si>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</si>
  <si>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</si>
  <si>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</si>
  <si>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</si>
  <si>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</si>
  <si>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</si>
  <si>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</si>
  <si>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</si>
  <si>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</si>
  <si>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</si>
  <si>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</si>
  <si>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</si>
  <si>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</si>
  <si>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</si>
  <si>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</si>
  <si>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</si>
  <si>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</si>
  <si>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</si>
  <si>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</si>
  <si>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</si>
  <si>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</si>
  <si>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</si>
  <si>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</si>
  <si>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</si>
  <si>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</si>
  <si>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</si>
  <si>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</si>
  <si>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</si>
  <si>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</si>
  <si>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</si>
  <si>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</si>
  <si>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</si>
  <si>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</si>
  <si>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</si>
  <si>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</si>
  <si>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</si>
  <si>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</si>
  <si>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</si>
  <si>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</si>
  <si>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</si>
  <si>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</si>
  <si>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</si>
  <si>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</si>
  <si>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</si>
  <si>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</si>
  <si>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</si>
  <si>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</si>
  <si>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</si>
  <si>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</si>
  <si>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</si>
  <si>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</si>
  <si>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</si>
  <si>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</si>
  <si>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</si>
  <si>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</si>
  <si>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</si>
  <si>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</si>
  <si>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</si>
  <si>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</si>
  <si>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</si>
  <si>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</si>
  <si>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</si>
  <si>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</si>
  <si>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</si>
  <si>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</si>
  <si>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</si>
  <si>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</si>
  <si>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</si>
  <si>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</si>
  <si>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</si>
  <si>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</si>
  <si>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</si>
  <si>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</si>
  <si>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</si>
  <si>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</si>
  <si>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</si>
  <si>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</si>
  <si>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</si>
  <si>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</si>
  <si>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</si>
  <si>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</si>
  <si>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</si>
  <si>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</si>
  <si>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</si>
  <si>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</si>
  <si>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</si>
  <si>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</si>
  <si>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</si>
  <si>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</si>
  <si>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</si>
  <si>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</si>
  <si>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</si>
  <si>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</si>
  <si>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</si>
  <si>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</si>
  <si>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</si>
  <si>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</si>
  <si>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</si>
  <si>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</si>
  <si>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</si>
  <si>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</si>
  <si>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</si>
  <si>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</si>
  <si>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</si>
  <si>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</si>
  <si>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</si>
  <si>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</si>
  <si>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</si>
  <si>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</si>
  <si>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</si>
  <si>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</si>
  <si>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</si>
  <si>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</si>
  <si>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</si>
  <si>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</si>
  <si>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</si>
  <si>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</si>
  <si>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</si>
  <si>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</si>
  <si>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</si>
  <si>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</si>
  <si>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</si>
  <si>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</si>
  <si>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</si>
  <si>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</si>
  <si>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</si>
  <si>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</si>
  <si>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</si>
  <si>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</si>
  <si>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</si>
  <si>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</si>
  <si>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</si>
  <si>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</si>
  <si>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</si>
  <si>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</si>
  <si>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</si>
  <si>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</si>
  <si>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</si>
  <si>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</si>
  <si>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</si>
  <si>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</si>
  <si>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</si>
  <si>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</si>
  <si>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</si>
  <si>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</si>
  <si>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</si>
  <si>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</si>
  <si>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</si>
  <si>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</si>
  <si>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</si>
  <si>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</si>
  <si>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</si>
  <si>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</si>
  <si>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</si>
  <si>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</si>
  <si>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</si>
  <si>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</si>
  <si>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</si>
  <si>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</si>
  <si>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</si>
  <si>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</si>
  <si>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</si>
  <si>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</si>
  <si>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</si>
  <si>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</si>
  <si>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</si>
  <si>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</si>
  <si>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</si>
  <si>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</si>
  <si>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</si>
  <si>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</si>
  <si>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</si>
  <si>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</si>
  <si>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</si>
  <si>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</si>
  <si>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</si>
  <si>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</si>
  <si>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</si>
  <si>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</si>
  <si>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</si>
  <si>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</si>
  <si>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</si>
  <si>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</si>
  <si>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</si>
  <si>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</si>
  <si>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</si>
  <si>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</si>
  <si>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</si>
  <si>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</si>
  <si>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</si>
  <si>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</si>
  <si>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</si>
  <si>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</si>
  <si>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</si>
  <si>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</si>
  <si>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</si>
  <si>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</si>
  <si>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</si>
  <si>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</si>
  <si>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</si>
  <si>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</si>
  <si>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</si>
  <si>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</si>
  <si>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</si>
  <si>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</si>
  <si>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</si>
  <si>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</si>
  <si>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</si>
  <si>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</si>
  <si>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</si>
  <si>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</si>
  <si>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</si>
  <si>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</si>
  <si>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</si>
  <si>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</si>
  <si>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</si>
  <si>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</si>
  <si>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</si>
  <si>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</si>
  <si>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</si>
  <si>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</si>
  <si>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</si>
  <si>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</si>
  <si>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</si>
  <si>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</si>
  <si>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</si>
  <si>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</si>
  <si>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</si>
  <si>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</si>
  <si>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</si>
  <si>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</si>
  <si>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</si>
  <si>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</si>
  <si>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</si>
  <si>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</si>
  <si>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</si>
  <si>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</si>
  <si>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</si>
  <si>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</si>
  <si>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</si>
  <si>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</si>
  <si>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</si>
  <si>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</si>
  <si>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</si>
  <si>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</si>
  <si>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</si>
  <si>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</si>
  <si>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</si>
  <si>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</si>
  <si>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</si>
  <si>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</si>
  <si>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</si>
  <si>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</si>
  <si>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</si>
  <si>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</si>
  <si>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</si>
  <si>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</si>
  <si>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</si>
  <si>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</si>
  <si>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</si>
  <si>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</si>
  <si>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</si>
  <si>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</si>
  <si>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</si>
  <si>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</si>
  <si>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</si>
  <si>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</si>
  <si>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</si>
  <si>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</si>
  <si>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</si>
  <si>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</si>
  <si>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</si>
  <si>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</si>
  <si>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</si>
  <si>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</si>
  <si>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</si>
  <si>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</si>
  <si>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</si>
  <si>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</si>
  <si>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</si>
  <si>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</si>
  <si>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</si>
  <si>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</si>
  <si>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</si>
  <si>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</si>
  <si>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</si>
  <si>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</si>
  <si>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</si>
  <si>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</si>
  <si>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</si>
  <si>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</si>
  <si>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</si>
  <si>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</si>
  <si>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</si>
  <si>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</si>
  <si>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</si>
  <si>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</si>
  <si>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</si>
  <si>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</si>
  <si>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</si>
  <si>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</si>
  <si>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</si>
  <si>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</si>
  <si>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</si>
  <si>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</si>
  <si>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</si>
  <si>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</si>
  <si>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</si>
  <si>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</si>
  <si>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</si>
  <si>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</si>
  <si>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</si>
  <si>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</si>
  <si>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</si>
  <si>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</si>
  <si>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</si>
  <si>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</si>
  <si>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</si>
  <si>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</si>
  <si>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</si>
  <si>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</si>
  <si>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</si>
  <si>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</si>
  <si>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</si>
  <si>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</si>
  <si>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</si>
  <si>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</si>
  <si>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</si>
  <si>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</si>
  <si>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</si>
  <si>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</si>
  <si>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</si>
  <si>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</si>
  <si>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</si>
  <si>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</si>
  <si>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</si>
  <si>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</si>
  <si>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</si>
  <si>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</si>
  <si>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</si>
  <si>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</si>
  <si>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</si>
  <si>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</si>
  <si>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</si>
  <si>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</si>
  <si>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</si>
  <si>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</si>
  <si>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</si>
  <si>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</si>
  <si>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</si>
  <si>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</si>
  <si>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</si>
  <si>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</si>
  <si>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</si>
  <si>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</si>
  <si>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</si>
  <si>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</si>
  <si>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</si>
  <si>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</si>
  <si>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</si>
  <si>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</si>
  <si>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</si>
  <si>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</si>
  <si>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</si>
  <si>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</si>
  <si>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</si>
  <si>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</si>
  <si>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</si>
  <si>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</si>
  <si>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</si>
  <si>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</si>
  <si>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</si>
  <si>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</si>
  <si>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</si>
  <si>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</si>
  <si>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</si>
  <si>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</si>
  <si>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</si>
  <si>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</si>
  <si>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</si>
  <si>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</si>
  <si>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</si>
  <si>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</si>
  <si>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</si>
  <si>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</si>
  <si>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</si>
  <si>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</si>
  <si>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</si>
  <si>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</si>
  <si>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</si>
  <si>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</si>
  <si>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</si>
  <si>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</si>
  <si>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</si>
  <si>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</si>
  <si>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</si>
  <si>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</si>
  <si>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</si>
  <si>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</si>
  <si>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</si>
  <si>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</si>
  <si>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</si>
  <si>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</si>
  <si>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</si>
  <si>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</si>
  <si>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</si>
  <si>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</si>
  <si>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</si>
  <si>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</si>
  <si>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</si>
  <si>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</si>
  <si>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</si>
  <si>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</si>
  <si>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</si>
  <si>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</si>
  <si>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</si>
  <si>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</si>
  <si>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</si>
  <si>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</si>
  <si>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</si>
  <si>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</si>
  <si>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</si>
  <si>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</si>
  <si>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</si>
  <si>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</si>
  <si>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</si>
  <si>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</si>
  <si>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</si>
  <si>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</si>
  <si>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</si>
  <si>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</si>
  <si>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</si>
  <si>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</si>
  <si>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</si>
  <si>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</si>
  <si>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</si>
  <si>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</si>
  <si>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</si>
  <si>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</si>
  <si>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</si>
  <si>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</si>
  <si>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</si>
  <si>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</si>
  <si>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</si>
  <si>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</si>
  <si>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</si>
  <si>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</si>
  <si>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</si>
  <si>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</si>
  <si>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</si>
  <si>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</si>
  <si>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</si>
  <si>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</si>
  <si>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</si>
  <si>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</si>
  <si>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</si>
  <si>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</si>
  <si>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</si>
  <si>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</si>
  <si>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</si>
  <si>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</si>
  <si>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</si>
  <si>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</si>
  <si>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</si>
  <si>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</si>
  <si>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</si>
  <si>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</si>
  <si>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</si>
  <si>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</si>
  <si>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</si>
  <si>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</si>
  <si>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</si>
  <si>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</si>
  <si>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</si>
  <si>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</si>
  <si>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</si>
  <si>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</si>
  <si>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</si>
  <si>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</si>
  <si>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</si>
  <si>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</si>
  <si>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</si>
  <si>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</si>
  <si>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</si>
  <si>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</si>
  <si>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</si>
  <si>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</si>
  <si>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</si>
  <si>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</si>
  <si>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</si>
  <si>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</si>
  <si>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</si>
  <si>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</si>
  <si>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</si>
  <si>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</si>
  <si>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</si>
  <si>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</si>
  <si>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</si>
  <si>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</si>
  <si>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</si>
  <si>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</si>
  <si>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</si>
  <si>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</si>
  <si>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</si>
  <si>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</si>
  <si>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</si>
  <si>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</si>
  <si>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</si>
  <si>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</si>
  <si>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</si>
  <si>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</si>
  <si>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</si>
  <si>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</si>
  <si>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</si>
  <si>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</si>
  <si>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</si>
  <si>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</si>
  <si>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</si>
  <si>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</si>
  <si>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</si>
  <si>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</si>
  <si>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</si>
  <si>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</si>
  <si>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</si>
  <si>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</si>
  <si>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</si>
  <si>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</si>
  <si>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</si>
  <si>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</si>
  <si>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</si>
  <si>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</si>
  <si>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</si>
  <si>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</si>
  <si>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</si>
  <si>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</si>
  <si>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</si>
  <si>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</si>
  <si>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</si>
  <si>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</si>
  <si>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</si>
  <si>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</si>
  <si>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</si>
  <si>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</si>
  <si>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</si>
  <si>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</si>
  <si>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</si>
  <si>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</si>
  <si>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</si>
  <si>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</si>
  <si>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</si>
  <si>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</si>
  <si>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</si>
  <si>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</si>
  <si>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</si>
  <si>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</si>
  <si>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</si>
  <si>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</si>
  <si>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</si>
  <si>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</si>
  <si>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</si>
  <si>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</si>
  <si>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</si>
  <si>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</si>
  <si>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</si>
  <si>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</si>
  <si>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</si>
  <si>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</si>
  <si>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</si>
  <si>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</si>
  <si>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</si>
  <si>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</si>
  <si>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</si>
  <si>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</si>
  <si>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</si>
  <si>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</si>
  <si>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</si>
  <si>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</si>
  <si>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</si>
  <si>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</si>
  <si>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</si>
  <si>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</si>
  <si>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</si>
  <si>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</si>
  <si>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</si>
  <si>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</si>
  <si>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</si>
  <si>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</si>
  <si>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</si>
  <si>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</si>
  <si>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</si>
  <si>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</si>
  <si>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</si>
  <si>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</si>
  <si>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</si>
  <si>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</si>
  <si>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</si>
  <si>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</si>
  <si>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</si>
  <si>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</si>
  <si>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</si>
  <si>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</si>
  <si>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</si>
  <si>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</si>
  <si>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</si>
  <si>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</si>
  <si>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</si>
  <si>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</si>
  <si>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</si>
  <si>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</si>
  <si>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</si>
  <si>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</si>
  <si>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</si>
  <si>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</si>
  <si>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</si>
  <si>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</si>
  <si>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</si>
  <si>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</si>
  <si>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</si>
  <si>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</si>
  <si>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</si>
  <si>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</si>
  <si>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</si>
  <si>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</si>
  <si>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</si>
  <si>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</si>
  <si>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</si>
  <si>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</si>
  <si>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</si>
  <si>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</si>
  <si>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</si>
  <si>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</si>
  <si>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</si>
  <si>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</si>
  <si>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</si>
  <si>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</si>
  <si>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</si>
  <si>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</si>
  <si>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</si>
  <si>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</si>
  <si>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</si>
  <si>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</si>
  <si>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</si>
  <si>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</si>
  <si>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</si>
  <si>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</si>
  <si>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</si>
  <si>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</si>
  <si>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</si>
  <si>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</si>
  <si>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</si>
  <si>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</si>
  <si>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</si>
  <si>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</si>
  <si>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</si>
  <si>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</si>
  <si>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</si>
  <si>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</si>
  <si>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</si>
  <si>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</si>
  <si>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</si>
  <si>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</si>
  <si>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</si>
  <si>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</si>
  <si>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</si>
  <si>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</si>
  <si>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</si>
  <si>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</si>
  <si>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</si>
  <si>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</si>
  <si>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</si>
  <si>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</si>
  <si>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</si>
  <si>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</si>
  <si>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</si>
  <si>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</si>
  <si>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</si>
  <si>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</si>
  <si>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</si>
  <si>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</si>
  <si>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</si>
  <si>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</si>
  <si>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</si>
  <si>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</si>
  <si>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</si>
  <si>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</si>
  <si>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</si>
  <si>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</si>
  <si>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</si>
  <si>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</si>
  <si>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</si>
  <si>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</si>
  <si>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</si>
  <si>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</si>
  <si>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</si>
  <si>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</si>
  <si>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</si>
  <si>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</si>
  <si>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</si>
  <si>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</si>
  <si>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</si>
  <si>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</si>
  <si>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</si>
  <si>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</si>
  <si>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</si>
  <si>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</si>
  <si>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</si>
  <si>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</si>
  <si>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</si>
  <si>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</si>
  <si>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</si>
  <si>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</si>
  <si>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</si>
  <si>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</si>
  <si>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</si>
  <si>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</si>
  <si>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</si>
  <si>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</si>
  <si>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</si>
  <si>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</si>
  <si>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</si>
  <si>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</si>
  <si>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</si>
  <si>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</si>
  <si>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</si>
  <si>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</si>
  <si>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</si>
  <si>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</si>
  <si>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</si>
  <si>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</si>
  <si>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</si>
  <si>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</si>
  <si>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</si>
  <si>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</si>
  <si>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</si>
  <si>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</si>
  <si>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</si>
  <si>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</si>
  <si>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</si>
  <si>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</si>
  <si>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</si>
  <si>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</si>
  <si>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</si>
  <si>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</si>
  <si>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</si>
  <si>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</si>
  <si>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</si>
  <si>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</si>
  <si>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</si>
  <si>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</si>
  <si>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</si>
  <si>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</si>
  <si>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</si>
  <si>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</si>
  <si>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</si>
  <si>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</si>
  <si>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</si>
  <si>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</si>
  <si>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</si>
  <si>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</si>
  <si>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</si>
  <si>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</si>
  <si>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</si>
  <si>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</si>
  <si>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</si>
  <si>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</si>
  <si>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</si>
  <si>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</si>
  <si>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</si>
  <si>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</si>
  <si>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</si>
  <si>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</si>
  <si>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</si>
  <si>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</si>
  <si>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</si>
  <si>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</si>
  <si>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</si>
  <si>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</si>
  <si>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</si>
  <si>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</si>
  <si>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</si>
  <si>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</si>
  <si>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</si>
  <si>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</si>
  <si>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</si>
  <si>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</si>
  <si>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</si>
  <si>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</si>
  <si>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</si>
  <si>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</si>
  <si>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</si>
  <si>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</si>
  <si>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</si>
  <si>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</si>
  <si>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</si>
  <si>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</si>
  <si>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</si>
  <si>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</si>
  <si>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</si>
  <si>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</si>
  <si>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</si>
  <si>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</si>
  <si>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</si>
  <si>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</si>
  <si>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</si>
  <si>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</si>
  <si>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</si>
  <si>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</si>
  <si>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</si>
  <si>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</si>
  <si>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</si>
  <si>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</si>
  <si>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</si>
  <si>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</si>
  <si>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</si>
  <si>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</si>
  <si>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</si>
  <si>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</si>
  <si>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</si>
  <si>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</si>
  <si>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</si>
  <si>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</si>
  <si>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</si>
  <si>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</si>
  <si>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</si>
  <si>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</si>
  <si>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</si>
  <si>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</si>
  <si>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</si>
  <si>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</si>
  <si>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</si>
  <si>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</si>
  <si>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</si>
  <si>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</si>
  <si>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</si>
  <si>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</si>
  <si>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</si>
  <si>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</si>
  <si>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</si>
  <si>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</si>
  <si>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</si>
  <si>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</si>
  <si>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</si>
  <si>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</si>
  <si>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</si>
  <si>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</si>
  <si>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</si>
  <si>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</si>
  <si>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</si>
  <si>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</si>
  <si>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</si>
  <si>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</si>
  <si>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</si>
  <si>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</si>
  <si>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</si>
  <si>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</si>
  <si>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</si>
  <si>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</si>
  <si>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</si>
  <si>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</si>
  <si>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</si>
  <si>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</si>
  <si>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</si>
  <si>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</si>
  <si>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</si>
  <si>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</si>
  <si>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</si>
  <si>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</si>
  <si>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</si>
  <si>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</si>
  <si>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</si>
  <si>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</si>
  <si>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</si>
  <si>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</si>
  <si>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</si>
  <si>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</si>
  <si>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</si>
  <si>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</si>
  <si>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</si>
  <si>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</si>
  <si>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</si>
  <si>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</si>
  <si>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</si>
  <si>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</si>
  <si>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</si>
  <si>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</si>
  <si>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</si>
  <si>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</si>
  <si>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</si>
  <si>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</si>
  <si>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</si>
  <si>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</si>
  <si>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</si>
  <si>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</si>
  <si>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</si>
  <si>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</si>
  <si>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</si>
  <si>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</si>
  <si>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</si>
  <si>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</si>
  <si>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</si>
  <si>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</si>
  <si>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</si>
  <si>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</si>
  <si>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</si>
  <si>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</si>
  <si>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</si>
  <si>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</si>
  <si>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</si>
  <si>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</si>
  <si>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</si>
  <si>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</si>
  <si>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</si>
  <si>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</si>
  <si>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</si>
  <si>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</si>
  <si>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</si>
  <si>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</si>
  <si>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</si>
  <si>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</si>
  <si>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</si>
  <si>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</si>
  <si>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</si>
  <si>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</si>
  <si>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</si>
  <si>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</si>
  <si>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</si>
  <si>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</si>
  <si>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</si>
  <si>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</si>
  <si>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</si>
  <si>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</si>
  <si>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</si>
  <si>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</si>
  <si>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</si>
  <si>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</si>
  <si>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</si>
  <si>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</si>
  <si>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</si>
  <si>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</si>
  <si>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</si>
  <si>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</si>
  <si>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</si>
  <si>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</si>
  <si>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</si>
  <si>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</si>
  <si>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</si>
  <si>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</si>
  <si>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</si>
  <si>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</si>
  <si>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</si>
  <si>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</si>
  <si>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</si>
  <si>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</si>
  <si>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</si>
  <si>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</si>
  <si>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</si>
  <si>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</si>
  <si>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</si>
  <si>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</si>
  <si>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</si>
  <si>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</si>
  <si>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</si>
  <si>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</si>
  <si>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</si>
  <si>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</si>
  <si>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</si>
  <si>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</si>
  <si>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</si>
  <si>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</si>
  <si>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</si>
  <si>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</si>
  <si>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</si>
  <si>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</si>
  <si>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</si>
  <si>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</si>
  <si>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</si>
  <si>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</si>
  <si>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</si>
  <si>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</si>
  <si>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</si>
  <si>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</si>
  <si>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</si>
  <si>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</si>
  <si>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</si>
  <si>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</si>
  <si>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</si>
  <si>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</si>
  <si>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</si>
  <si>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</si>
  <si>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</si>
  <si>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</si>
  <si>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</si>
  <si>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</si>
  <si>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</si>
  <si>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</si>
  <si>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</si>
  <si>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</si>
  <si>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</si>
  <si>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</si>
  <si>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</si>
  <si>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</si>
  <si>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</si>
  <si>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</si>
  <si>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</si>
  <si>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</si>
  <si>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</si>
  <si>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</si>
  <si>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</si>
  <si>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</si>
  <si>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</si>
  <si>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</si>
  <si>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</si>
  <si>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</si>
  <si>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</si>
  <si>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</si>
  <si>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</si>
  <si>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</si>
  <si>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</si>
  <si>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</si>
  <si>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</si>
  <si>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</si>
  <si>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</si>
  <si>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</si>
  <si>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</si>
  <si>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</si>
  <si>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</si>
  <si>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</si>
  <si>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</si>
  <si>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</si>
  <si>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</si>
  <si>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</si>
  <si>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</si>
  <si>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</si>
  <si>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</si>
  <si>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</si>
  <si>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</si>
  <si>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</si>
  <si>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</si>
  <si>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</si>
  <si>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</si>
  <si>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</si>
  <si>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</si>
  <si>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</si>
  <si>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</si>
  <si>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</si>
  <si>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</si>
  <si>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</si>
  <si>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</si>
  <si>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</si>
  <si>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</si>
  <si>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</si>
  <si>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</si>
  <si>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</si>
  <si>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</si>
  <si>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</si>
  <si>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</si>
  <si>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</si>
  <si>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</si>
  <si>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</si>
  <si>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</si>
  <si>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</si>
  <si>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</si>
  <si>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</si>
  <si>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</si>
  <si>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</si>
  <si>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</si>
  <si>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</si>
  <si>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</si>
  <si>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</si>
  <si>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</si>
  <si>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</si>
  <si>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</si>
  <si>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</si>
  <si>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</si>
  <si>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</si>
  <si>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</si>
  <si>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</si>
  <si>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</si>
  <si>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</si>
  <si>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</si>
  <si>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</si>
  <si>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</si>
  <si>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</si>
  <si>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</si>
  <si>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</si>
  <si>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</si>
  <si>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</si>
  <si>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</si>
  <si>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</si>
  <si>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</si>
  <si>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</si>
  <si>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</si>
  <si>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</si>
  <si>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</si>
  <si>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</si>
  <si>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</si>
  <si>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</si>
  <si>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</si>
  <si>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</si>
  <si>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</si>
  <si>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</si>
  <si>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</si>
  <si>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</si>
  <si>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</si>
  <si>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</si>
  <si>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</si>
  <si>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</si>
  <si>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</si>
  <si>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</si>
  <si>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</si>
  <si>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</si>
  <si>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</si>
  <si>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</si>
  <si>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</si>
  <si>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</si>
  <si>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</si>
  <si>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</si>
  <si>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</si>
  <si>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</si>
  <si>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</si>
  <si>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</si>
  <si>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</si>
  <si>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</si>
  <si>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</si>
  <si>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</si>
  <si>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</si>
  <si>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</si>
  <si>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</si>
  <si>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</si>
  <si>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</si>
  <si>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</si>
  <si>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</si>
  <si>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</si>
  <si>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</si>
  <si>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</si>
  <si>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</si>
  <si>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</si>
  <si>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</si>
  <si>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</si>
  <si>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</si>
  <si>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</si>
  <si>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</si>
  <si>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</si>
  <si>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</si>
  <si>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</si>
  <si>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</si>
  <si>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</si>
  <si>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</si>
  <si>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</si>
  <si>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</si>
  <si>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</si>
  <si>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</si>
  <si>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</si>
  <si>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</si>
  <si>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</si>
  <si>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</si>
  <si>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</si>
  <si>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</si>
  <si>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</si>
  <si>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</si>
  <si>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</si>
  <si>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</si>
  <si>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</si>
  <si>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</si>
  <si>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</si>
  <si>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</si>
  <si>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</si>
  <si>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</si>
  <si>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</si>
  <si>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</si>
  <si>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</si>
  <si>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</si>
  <si>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</si>
  <si>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</si>
  <si>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</si>
  <si>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</si>
  <si>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</si>
  <si>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</si>
  <si>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</si>
  <si>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</si>
  <si>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</si>
  <si>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</si>
  <si>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</si>
  <si>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</si>
  <si>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</si>
  <si>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</si>
  <si>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</si>
  <si>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</si>
  <si>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</si>
  <si>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</si>
  <si>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</si>
  <si>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</si>
  <si>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</si>
  <si>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</si>
  <si>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</si>
  <si>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</si>
  <si>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</si>
  <si>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</si>
  <si>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</si>
  <si>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</si>
  <si>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</si>
  <si>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</si>
  <si>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</si>
  <si>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</si>
  <si>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</si>
  <si>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</si>
  <si>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</si>
  <si>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</si>
  <si>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</si>
  <si>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</si>
  <si>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</si>
  <si>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</si>
  <si>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</si>
  <si>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</si>
  <si>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</si>
  <si>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</si>
  <si>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</si>
  <si>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</si>
  <si>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</si>
  <si>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</si>
  <si>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</si>
  <si>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</si>
  <si>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</si>
  <si>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</si>
  <si>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</si>
  <si>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</si>
  <si>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</si>
  <si>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</si>
  <si>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</si>
  <si>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</si>
  <si>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</si>
  <si>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</si>
  <si>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</si>
  <si>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</si>
  <si>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</si>
  <si>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</si>
  <si>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</si>
  <si>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</si>
  <si>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</si>
  <si>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</si>
  <si>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</si>
  <si>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</si>
  <si>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</si>
  <si>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</si>
  <si>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</si>
  <si>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</si>
  <si>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</si>
  <si>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</si>
  <si>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</si>
  <si>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</si>
  <si>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</si>
  <si>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</si>
  <si>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</si>
  <si>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</si>
  <si>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</si>
  <si>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</si>
  <si>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</si>
  <si>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</si>
  <si>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</si>
  <si>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</si>
  <si>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</si>
  <si>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</si>
  <si>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</si>
  <si>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</si>
  <si>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</si>
  <si>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</si>
  <si>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</si>
  <si>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</si>
  <si>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</si>
  <si>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</si>
  <si>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</si>
  <si>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</si>
  <si>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</si>
  <si>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</si>
  <si>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</si>
  <si>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</si>
  <si>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</si>
  <si>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</si>
  <si>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</si>
  <si>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</si>
  <si>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</si>
  <si>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</si>
  <si>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</si>
  <si>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</si>
  <si>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</si>
  <si>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</si>
  <si>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</si>
  <si>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</si>
  <si>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</si>
  <si>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</si>
  <si>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</si>
  <si>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</si>
  <si>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</si>
  <si>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</si>
  <si>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</si>
  <si>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</si>
  <si>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</si>
  <si>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</si>
  <si>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</si>
  <si>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</si>
  <si>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</si>
  <si>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</si>
  <si>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</si>
  <si>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</si>
  <si>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</si>
  <si>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</si>
  <si>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</si>
  <si>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</si>
  <si>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</si>
  <si>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</si>
  <si>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</si>
  <si>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</si>
  <si>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</si>
  <si>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</si>
  <si>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</si>
  <si>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</si>
  <si>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</si>
  <si>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</si>
  <si>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</si>
  <si>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</si>
  <si>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</si>
  <si>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</si>
  <si>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</si>
  <si>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</si>
  <si>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</si>
  <si>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</si>
  <si>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</si>
  <si>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</si>
  <si>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</si>
  <si>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</si>
  <si>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</si>
  <si>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</si>
  <si>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</si>
  <si>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</si>
  <si>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</si>
  <si>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</si>
  <si>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</si>
  <si>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</si>
  <si>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</si>
  <si>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</si>
  <si>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</si>
  <si>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</si>
  <si>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</si>
  <si>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</si>
  <si>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</si>
  <si>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</si>
  <si>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</si>
  <si>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</si>
  <si>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</si>
  <si>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</si>
  <si>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</si>
  <si>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</si>
  <si>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</si>
  <si>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</si>
  <si>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</si>
  <si>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</si>
  <si>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</si>
  <si>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</si>
  <si>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</si>
  <si>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</si>
  <si>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</si>
  <si>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</si>
  <si>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</si>
  <si>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</si>
  <si>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</si>
  <si>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</si>
  <si>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</si>
  <si>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</si>
  <si>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</si>
  <si>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</si>
  <si>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</si>
  <si>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</si>
  <si>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</si>
  <si>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</si>
  <si>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</si>
  <si>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</si>
  <si>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</si>
  <si>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</si>
  <si>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</si>
  <si>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</si>
  <si>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</si>
  <si>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</si>
  <si>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</si>
  <si>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</si>
  <si>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</si>
  <si>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</si>
  <si>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</si>
  <si>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</si>
  <si>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</si>
  <si>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</si>
  <si>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</si>
  <si>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</si>
  <si>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</si>
  <si>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</si>
  <si>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</si>
  <si>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</si>
  <si>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</si>
  <si>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</si>
  <si>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</si>
  <si>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</si>
  <si>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</si>
  <si>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</si>
  <si>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</si>
  <si>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</si>
  <si>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</si>
  <si>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</si>
  <si>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</si>
  <si>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</si>
  <si>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</si>
  <si>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</si>
  <si>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</si>
  <si>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</si>
  <si>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</si>
  <si>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</si>
  <si>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</si>
  <si>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</si>
  <si>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</si>
  <si>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</si>
  <si>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</si>
  <si>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</si>
  <si>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</si>
  <si>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</si>
  <si>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</si>
  <si>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</si>
  <si>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</si>
  <si>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</si>
  <si>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</si>
  <si>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</si>
  <si>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</si>
  <si>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</si>
  <si>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</si>
  <si>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</si>
  <si>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</si>
  <si>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</si>
  <si>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</si>
  <si>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</si>
  <si>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</si>
  <si>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</si>
  <si>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</si>
  <si>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</si>
  <si>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</si>
  <si>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</si>
  <si>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</si>
  <si>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</si>
  <si>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</si>
  <si>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</si>
  <si>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</si>
  <si>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</si>
  <si>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</si>
  <si>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</si>
  <si>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</si>
  <si>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</si>
  <si>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</si>
  <si>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</si>
  <si>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</si>
  <si>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</si>
  <si>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</si>
  <si>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</si>
  <si>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</si>
  <si>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</si>
  <si>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</si>
  <si>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</si>
  <si>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</si>
  <si>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</si>
  <si>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</si>
  <si>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</si>
  <si>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</si>
  <si>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</si>
  <si>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</si>
  <si>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</si>
  <si>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</si>
  <si>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</si>
  <si>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</si>
  <si>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</si>
  <si>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</si>
  <si>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</si>
  <si>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</si>
  <si>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</si>
  <si>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</si>
  <si>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</si>
  <si>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</si>
  <si>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</si>
  <si>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</si>
  <si>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</si>
  <si>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</si>
  <si>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</si>
  <si>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</si>
  <si>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</si>
  <si>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</si>
  <si>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</si>
  <si>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</si>
  <si>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</si>
  <si>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</si>
  <si>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</si>
  <si>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</si>
  <si>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</si>
  <si>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</si>
  <si>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</si>
  <si>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</si>
  <si>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</si>
  <si>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</si>
  <si>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</si>
  <si>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</si>
  <si>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</si>
  <si>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</si>
  <si>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</si>
  <si>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</si>
  <si>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</si>
  <si>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</si>
  <si>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</si>
  <si>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</si>
  <si>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</si>
  <si>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</si>
  <si>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</si>
  <si>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</si>
  <si>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</si>
  <si>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</si>
  <si>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</si>
  <si>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</si>
  <si>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</si>
  <si>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</si>
  <si>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</si>
  <si>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</si>
  <si>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</si>
  <si>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</si>
  <si>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</si>
  <si>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</si>
  <si>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</si>
  <si>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</si>
  <si>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</si>
  <si>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</si>
  <si>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</si>
  <si>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</si>
  <si>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</si>
  <si>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</si>
  <si>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</si>
  <si>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</si>
  <si>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</si>
  <si>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</si>
  <si>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</si>
  <si>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</si>
  <si>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</si>
  <si>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</si>
  <si>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</si>
  <si>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</si>
  <si>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</si>
  <si>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</si>
  <si>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</si>
  <si>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</si>
  <si>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</si>
  <si>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</si>
  <si>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</si>
  <si>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</si>
  <si>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</si>
  <si>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</si>
  <si>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</si>
  <si>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</si>
  <si>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</si>
  <si>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</si>
  <si>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</si>
  <si>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</si>
  <si>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</si>
  <si>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</si>
  <si>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</si>
  <si>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</si>
  <si>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</si>
  <si>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</si>
  <si>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</si>
  <si>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</si>
  <si>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</si>
  <si>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</si>
  <si>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</si>
  <si>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</si>
  <si>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</si>
  <si>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</si>
  <si>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</si>
  <si>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</si>
  <si>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</si>
  <si>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</si>
  <si>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</si>
  <si>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</si>
  <si>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</si>
  <si>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</si>
  <si>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</si>
  <si>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</si>
  <si>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</si>
  <si>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</si>
  <si>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</si>
  <si>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</si>
  <si>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</si>
  <si>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</si>
  <si>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</si>
  <si>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</si>
  <si>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</si>
  <si>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</si>
  <si>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</si>
  <si>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</si>
  <si>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</si>
  <si>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</si>
  <si>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</si>
  <si>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</si>
  <si>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</si>
  <si>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</si>
  <si>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</si>
  <si>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</si>
  <si>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</si>
  <si>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</si>
  <si>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</si>
  <si>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</si>
  <si>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</si>
  <si>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</si>
  <si>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</si>
  <si>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</si>
  <si>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</si>
  <si>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</si>
  <si>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</si>
  <si>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</si>
  <si>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</si>
  <si>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</si>
  <si>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</si>
  <si>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</si>
  <si>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</si>
  <si>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</si>
  <si>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</si>
  <si>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</si>
  <si>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</si>
  <si>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</si>
  <si>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</si>
  <si>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</si>
  <si>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</si>
  <si>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</si>
  <si>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</si>
  <si>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</si>
  <si>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</si>
  <si>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</si>
  <si>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</si>
  <si>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</si>
  <si>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</si>
  <si>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</si>
  <si>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</si>
  <si>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</si>
  <si>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</si>
  <si>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</si>
  <si>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</si>
  <si>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</si>
  <si>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</si>
  <si>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</si>
  <si>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</si>
  <si>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</si>
  <si>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</si>
  <si>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</si>
  <si>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</si>
  <si>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</si>
  <si>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</si>
  <si>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</si>
  <si>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</si>
  <si>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</si>
  <si>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</si>
  <si>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</si>
  <si>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</si>
  <si>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</si>
  <si>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</si>
  <si>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</si>
  <si>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</si>
  <si>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</si>
  <si>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</si>
  <si>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</si>
  <si>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</si>
  <si>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</si>
  <si>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</si>
  <si>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</si>
  <si>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</si>
  <si>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</si>
  <si>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</si>
  <si>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</si>
  <si>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</si>
  <si>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</si>
  <si>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</si>
  <si>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</si>
  <si>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</si>
  <si>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</si>
  <si>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</si>
  <si>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</si>
  <si>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</si>
  <si>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</si>
  <si>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</si>
  <si>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</si>
  <si>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</si>
  <si>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</si>
  <si>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</si>
  <si>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</si>
  <si>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</si>
  <si>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</si>
  <si>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</si>
  <si>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</si>
  <si>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</si>
  <si>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</si>
  <si>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</si>
  <si>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</si>
  <si>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</si>
  <si>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</si>
  <si>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</si>
  <si>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</si>
  <si>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</si>
  <si>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</si>
  <si>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</si>
  <si>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</si>
  <si>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</si>
  <si>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</si>
  <si>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</si>
  <si>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</si>
  <si>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</si>
  <si>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</si>
  <si>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</si>
  <si>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</si>
  <si>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</si>
  <si>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</si>
  <si>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</si>
  <si>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</si>
  <si>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</si>
  <si>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</si>
  <si>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</si>
  <si>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</si>
  <si>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</si>
  <si>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</si>
  <si>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</si>
  <si>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</si>
  <si>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</si>
  <si>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</si>
  <si>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</si>
  <si>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</si>
  <si>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</si>
  <si>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</si>
  <si>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</si>
  <si>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</si>
  <si>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</si>
  <si>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</si>
  <si>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</si>
  <si>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</si>
  <si>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</si>
  <si>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</si>
  <si>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</si>
  <si>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</si>
  <si>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</si>
  <si>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</si>
  <si>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</si>
  <si>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</si>
  <si>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</si>
  <si>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</si>
  <si>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</si>
  <si>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</si>
  <si>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</si>
  <si>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</si>
  <si>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</si>
  <si>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</si>
  <si>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</si>
  <si>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</si>
  <si>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</si>
  <si>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</si>
  <si>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</si>
  <si>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</si>
  <si>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</si>
  <si>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</si>
  <si>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</si>
  <si>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</si>
  <si>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</si>
  <si>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</si>
  <si>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</si>
  <si>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</si>
  <si>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</si>
  <si>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</si>
  <si>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</si>
  <si>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</si>
  <si>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</si>
  <si>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</si>
  <si>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</si>
  <si>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</si>
  <si>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</si>
  <si>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</si>
  <si>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</si>
  <si>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</si>
  <si>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</si>
  <si>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</si>
  <si>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</si>
  <si>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</si>
  <si>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</si>
  <si>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</si>
  <si>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</si>
  <si>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</si>
  <si>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</si>
  <si>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</si>
  <si>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</si>
  <si>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</si>
  <si>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</si>
  <si>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</si>
  <si>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</si>
  <si>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</si>
  <si>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</si>
  <si>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</si>
  <si>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</si>
  <si>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</si>
  <si>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</si>
  <si>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</si>
  <si>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</si>
  <si>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</si>
  <si>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</si>
  <si>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</si>
  <si>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</si>
  <si>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</si>
  <si>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</si>
  <si>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</si>
  <si>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</si>
  <si>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</si>
  <si>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</si>
  <si>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</si>
  <si>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</si>
  <si>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</si>
  <si>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</si>
  <si>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</si>
  <si>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</si>
  <si>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</si>
  <si>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</si>
  <si>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</si>
  <si>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</si>
  <si>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</si>
  <si>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</si>
  <si>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</si>
  <si>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</si>
  <si>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</si>
  <si>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</si>
  <si>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</si>
  <si>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</si>
  <si>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</si>
  <si>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</si>
  <si>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</si>
  <si>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</si>
  <si>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</si>
  <si>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</si>
  <si>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</si>
  <si>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</si>
  <si>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</si>
  <si>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</si>
  <si>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</si>
  <si>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</si>
  <si>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</si>
  <si>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</si>
  <si>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</si>
  <si>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</si>
  <si>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</si>
  <si>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</si>
  <si>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</si>
  <si>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</si>
  <si>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</si>
  <si>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</si>
  <si>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</si>
  <si>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</si>
  <si>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</si>
  <si>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</si>
  <si>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</si>
  <si>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</si>
  <si>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</si>
  <si>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</si>
  <si>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</si>
  <si>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</si>
  <si>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</si>
  <si>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</si>
  <si>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</si>
  <si>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</si>
  <si>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</si>
  <si>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</si>
  <si>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</si>
  <si>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</si>
  <si>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</si>
  <si>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</si>
  <si>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</si>
  <si>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</si>
  <si>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</si>
  <si>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</si>
  <si>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</si>
  <si>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</si>
  <si>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</si>
  <si>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</si>
  <si>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</si>
  <si>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</si>
  <si>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</si>
  <si>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</si>
  <si>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</si>
  <si>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</si>
  <si>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</si>
  <si>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</si>
  <si>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</si>
  <si>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</si>
  <si>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</si>
  <si>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</si>
  <si>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</si>
  <si>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</si>
  <si>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</si>
  <si>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</si>
  <si>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</si>
  <si>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</si>
  <si>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</si>
  <si>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</si>
  <si>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</si>
  <si>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</si>
  <si>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</si>
  <si>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</si>
  <si>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</si>
  <si>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</si>
  <si>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</si>
  <si>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</si>
  <si>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</si>
  <si>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</si>
  <si>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</si>
  <si>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</si>
  <si>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</si>
  <si>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</si>
  <si>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</si>
  <si>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</si>
  <si>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</si>
  <si>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</si>
  <si>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</si>
  <si>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</si>
  <si>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</si>
  <si>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</si>
  <si>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</si>
  <si>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</si>
  <si>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</si>
  <si>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</si>
  <si>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</si>
  <si>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</si>
  <si>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</si>
  <si>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</si>
  <si>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</si>
  <si>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</si>
  <si>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</si>
  <si>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</si>
  <si>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</si>
  <si>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</si>
  <si>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</si>
  <si>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</si>
  <si>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</si>
  <si>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</si>
  <si>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</si>
  <si>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</si>
  <si>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</si>
  <si>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</si>
  <si>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</si>
  <si>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</si>
  <si>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</si>
  <si>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</si>
  <si>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</si>
  <si>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</si>
  <si>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</si>
  <si>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</si>
  <si>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</si>
  <si>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</si>
  <si>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</si>
  <si>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</si>
  <si>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</si>
  <si>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</si>
  <si>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</si>
  <si>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</si>
  <si>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</si>
  <si>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</si>
  <si>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</si>
  <si>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</si>
  <si>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</si>
  <si>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</si>
  <si>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</si>
  <si>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</si>
  <si>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</si>
  <si>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</si>
  <si>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</si>
  <si>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</si>
  <si>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</si>
  <si>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</si>
  <si>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</si>
  <si>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</si>
  <si>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</si>
  <si>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</si>
  <si>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</si>
  <si>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</si>
  <si>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</si>
  <si>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</si>
  <si>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</si>
  <si>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</si>
  <si>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</si>
  <si>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</si>
  <si>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</si>
  <si>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</si>
  <si>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</si>
  <si>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</si>
  <si>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</si>
  <si>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</si>
  <si>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</si>
  <si>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</si>
  <si>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</si>
  <si>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</si>
  <si>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</si>
  <si>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</si>
  <si>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</si>
  <si>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</si>
  <si>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</si>
  <si>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</si>
  <si>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</si>
  <si>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</si>
  <si>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</si>
  <si>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</si>
  <si>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</si>
  <si>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</si>
  <si>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</si>
  <si>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</si>
  <si>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</si>
  <si>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</si>
  <si>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</si>
  <si>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</si>
  <si>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</si>
  <si>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</si>
  <si>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</si>
  <si>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</si>
  <si>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</si>
  <si>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</si>
  <si>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</si>
  <si>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</si>
  <si>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</si>
  <si>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</si>
  <si>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</si>
  <si>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</si>
  <si>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</si>
  <si>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</si>
  <si>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</si>
  <si>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</si>
  <si>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</si>
  <si>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</si>
  <si>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</si>
  <si>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</si>
  <si>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</si>
  <si>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</si>
  <si>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</si>
  <si>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</si>
  <si>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</si>
  <si>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</si>
  <si>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</si>
  <si>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</si>
  <si>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</si>
  <si>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</si>
  <si>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</si>
  <si>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</si>
  <si>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</si>
  <si>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</si>
  <si>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</si>
  <si>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</si>
  <si>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</si>
  <si>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</si>
  <si>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</si>
  <si>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</si>
  <si>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</si>
  <si>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</si>
  <si>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</si>
  <si>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</si>
  <si>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</si>
  <si>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</si>
  <si>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</si>
  <si>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</si>
  <si>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</si>
  <si>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</si>
  <si>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</si>
  <si>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</si>
  <si>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</si>
  <si>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</si>
  <si>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</si>
  <si>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</si>
  <si>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</si>
  <si>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</si>
  <si>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</si>
  <si>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</si>
  <si>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</si>
  <si>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</si>
  <si>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</si>
  <si>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</si>
  <si>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</si>
  <si>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</si>
  <si>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</si>
  <si>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</si>
  <si>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</si>
  <si>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</si>
  <si>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</si>
  <si>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</si>
  <si>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</si>
  <si>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</si>
  <si>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</si>
  <si>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</si>
  <si>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</si>
  <si>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</si>
  <si>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</si>
  <si>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</si>
  <si>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</si>
  <si>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</si>
  <si>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</si>
  <si>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</si>
  <si>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</si>
  <si>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</si>
  <si>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</si>
  <si>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</si>
  <si>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</si>
  <si>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</si>
  <si>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</si>
  <si>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</si>
  <si>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</si>
  <si>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</si>
  <si>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</si>
  <si>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</si>
  <si>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</si>
  <si>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</si>
  <si>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</si>
  <si>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</si>
  <si>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</si>
  <si>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</si>
  <si>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</si>
  <si>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</si>
  <si>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</si>
  <si>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</si>
  <si>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</si>
  <si>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</si>
  <si>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</si>
  <si>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</si>
  <si>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</si>
  <si>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</si>
  <si>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</si>
  <si>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</si>
  <si>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</si>
  <si>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</si>
  <si>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</si>
  <si>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</si>
  <si>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</si>
  <si>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</si>
  <si>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</si>
  <si>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</si>
  <si>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</si>
  <si>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</si>
  <si>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</si>
  <si>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</si>
  <si>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</si>
  <si>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</si>
  <si>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</si>
  <si>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</si>
  <si>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</si>
  <si>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</si>
  <si>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</si>
  <si>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</si>
  <si>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</si>
  <si>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</si>
  <si>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</si>
  <si>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</si>
  <si>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</si>
  <si>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</si>
  <si>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</si>
  <si>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</si>
  <si>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</si>
  <si>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</si>
  <si>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</si>
  <si>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</si>
  <si>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</si>
  <si>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</si>
  <si>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</si>
  <si>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</si>
  <si>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</si>
  <si>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</si>
  <si>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</si>
  <si>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</si>
  <si>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</si>
  <si>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</si>
  <si>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</si>
  <si>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</si>
  <si>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</si>
  <si>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</si>
  <si>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</si>
  <si>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</si>
  <si>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</si>
  <si>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</si>
  <si>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</si>
  <si>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</si>
  <si>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</si>
  <si>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</si>
  <si>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</si>
  <si>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</si>
  <si>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</si>
  <si>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</si>
  <si>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</si>
  <si>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</si>
  <si>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</si>
  <si>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</si>
  <si>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</si>
  <si>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</si>
  <si>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</si>
  <si>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</si>
  <si>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</si>
  <si>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</si>
  <si>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</si>
  <si>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</si>
  <si>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</si>
  <si>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</si>
  <si>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</si>
  <si>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</si>
  <si>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</si>
  <si>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</si>
  <si>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</si>
  <si>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</si>
  <si>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</si>
  <si>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</si>
  <si>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</si>
  <si>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</si>
  <si>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</si>
  <si>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</si>
  <si>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</si>
  <si>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</si>
  <si>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</si>
  <si>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</si>
  <si>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</si>
  <si>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</si>
  <si>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</si>
  <si>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</si>
  <si>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</si>
  <si>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</si>
  <si>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</si>
  <si>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</si>
  <si>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</si>
  <si>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</si>
  <si>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</si>
  <si>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</si>
  <si>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</si>
  <si>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</si>
  <si>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</si>
  <si>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</si>
  <si>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</si>
  <si>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</si>
  <si>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</si>
  <si>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</si>
  <si>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</si>
  <si>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</si>
  <si>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</si>
  <si>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</si>
  <si>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</si>
  <si>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</si>
  <si>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</si>
  <si>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</si>
  <si>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</si>
  <si>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</si>
  <si>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</si>
  <si>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</si>
  <si>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</si>
  <si>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</si>
  <si>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</si>
  <si>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</si>
  <si>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</si>
  <si>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</si>
  <si>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</si>
  <si>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</si>
  <si>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</si>
  <si>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</si>
  <si>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</si>
  <si>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</si>
  <si>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</si>
  <si>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</si>
  <si>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</si>
  <si>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</si>
  <si>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</si>
  <si>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</si>
  <si>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</si>
  <si>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</si>
  <si>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</si>
  <si>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</si>
  <si>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</si>
  <si>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</si>
  <si>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</si>
  <si>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</si>
  <si>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</si>
  <si>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</si>
  <si>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</si>
  <si>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</si>
  <si>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</si>
  <si>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</si>
  <si>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</si>
  <si>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</si>
  <si>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</si>
  <si>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</si>
  <si>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</si>
  <si>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</si>
  <si>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</si>
  <si>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</si>
  <si>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</si>
  <si>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</si>
  <si>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</si>
  <si>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</si>
  <si>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</si>
  <si>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</si>
  <si>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</si>
  <si>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</si>
  <si>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</si>
  <si>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</si>
  <si>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</si>
  <si>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</si>
  <si>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</si>
  <si>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</si>
  <si>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</si>
  <si>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</si>
  <si>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</si>
  <si>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</si>
  <si>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</si>
  <si>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</si>
  <si>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</si>
  <si>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</si>
  <si>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</si>
  <si>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</si>
  <si>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</si>
  <si>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</si>
  <si>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</si>
  <si>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</si>
  <si>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</si>
  <si>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</si>
  <si>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</si>
  <si>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</si>
  <si>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</si>
  <si>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</si>
  <si>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</si>
  <si>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</si>
  <si>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</si>
  <si>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</si>
  <si>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</si>
  <si>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</si>
  <si>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</si>
  <si>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</si>
  <si>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</si>
  <si>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</si>
  <si>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</si>
  <si>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</si>
  <si>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</si>
  <si>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</si>
  <si>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</si>
  <si>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</si>
  <si>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</si>
  <si>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</si>
  <si>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</si>
  <si>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</si>
  <si>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</si>
  <si>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</si>
  <si>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</si>
  <si>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</si>
  <si>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</si>
  <si>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</si>
  <si>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</si>
  <si>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</si>
  <si>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</si>
  <si>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</si>
  <si>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</si>
  <si>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</si>
  <si>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</si>
  <si>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</si>
  <si>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</si>
  <si>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</si>
  <si>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</si>
  <si>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</si>
  <si>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</si>
  <si>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</si>
  <si>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</si>
  <si>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</si>
  <si>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</si>
  <si>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</si>
  <si>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</si>
  <si>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</si>
  <si>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</si>
  <si>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</si>
  <si>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</si>
  <si>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</si>
  <si>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</si>
  <si>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</si>
  <si>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</si>
  <si>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</si>
  <si>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</si>
  <si>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</si>
  <si>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</si>
  <si>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</si>
  <si>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</si>
  <si>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</si>
  <si>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</si>
  <si>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</si>
  <si>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</si>
  <si>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</si>
  <si>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</si>
  <si>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</si>
  <si>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</si>
  <si>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</si>
  <si>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</si>
  <si>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</si>
  <si>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</si>
  <si>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</si>
  <si>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</si>
  <si>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</si>
  <si>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</si>
  <si>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</si>
  <si>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</si>
  <si>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</si>
  <si>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</si>
  <si>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</si>
  <si>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</si>
  <si>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</si>
  <si>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</si>
  <si>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</si>
  <si>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</si>
  <si>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</si>
  <si>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</si>
  <si>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</si>
  <si>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</si>
  <si>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</si>
  <si>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</si>
  <si>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</si>
  <si>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</si>
  <si>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</si>
  <si>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</si>
  <si>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</si>
  <si>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</si>
  <si>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</si>
  <si>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</si>
  <si>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</si>
  <si>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</si>
  <si>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</si>
  <si>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</si>
  <si>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</si>
  <si>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</si>
  <si>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</si>
  <si>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</si>
  <si>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</si>
  <si>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</si>
  <si>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</si>
  <si>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</si>
  <si>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</si>
  <si>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</si>
  <si>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</si>
  <si>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</si>
  <si>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</si>
  <si>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</si>
  <si>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</si>
  <si>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</si>
  <si>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</si>
  <si>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</si>
  <si>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</si>
  <si>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</si>
  <si>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</si>
  <si>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</si>
  <si>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</si>
  <si>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</si>
  <si>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</si>
  <si>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</si>
  <si>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</si>
  <si>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</si>
  <si>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</si>
  <si>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</si>
  <si>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</si>
  <si>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</si>
  <si>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</si>
  <si>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</si>
  <si>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</si>
  <si>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</si>
  <si>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</si>
  <si>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</si>
  <si>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</si>
  <si>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</si>
  <si>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</si>
  <si>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</si>
  <si>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</si>
  <si>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</si>
  <si>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</si>
  <si>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</si>
  <si>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</si>
  <si>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</si>
  <si>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</si>
  <si>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</si>
  <si>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</si>
  <si>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</si>
  <si>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</si>
  <si>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</si>
  <si>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</si>
  <si>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</si>
  <si>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</si>
  <si>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</si>
  <si>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</si>
  <si>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</si>
  <si>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</si>
  <si>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</si>
  <si>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</si>
  <si>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</si>
  <si>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</si>
  <si>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</si>
  <si>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</si>
  <si>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</si>
  <si>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</si>
  <si>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</si>
  <si>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</si>
  <si>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</si>
  <si>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</si>
  <si>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</si>
  <si>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</si>
  <si>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</si>
  <si>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</si>
  <si>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</si>
  <si>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</si>
  <si>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</si>
  <si>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</si>
  <si>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</si>
  <si>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</si>
  <si>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</si>
  <si>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</si>
  <si>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</si>
  <si>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</si>
  <si>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</si>
  <si>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</si>
  <si>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</si>
  <si>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</si>
  <si>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</si>
  <si>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</si>
  <si>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</si>
  <si>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</si>
  <si>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</si>
  <si>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</si>
  <si>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</si>
  <si>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</si>
  <si>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</si>
  <si>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</si>
  <si>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</si>
  <si>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</si>
  <si>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</si>
  <si>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</si>
  <si>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</si>
  <si>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</si>
  <si>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</si>
  <si>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</si>
  <si>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</si>
  <si>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</si>
  <si>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</si>
  <si>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</si>
  <si>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</si>
  <si>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</si>
  <si>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</si>
  <si>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</si>
  <si>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</si>
  <si>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</si>
  <si>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</si>
  <si>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</si>
  <si>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</si>
  <si>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</si>
  <si>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</si>
  <si>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</si>
  <si>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</si>
  <si>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</si>
  <si>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</si>
  <si>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</si>
  <si>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</si>
  <si>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</si>
  <si>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</si>
  <si>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</si>
  <si>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</si>
  <si>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</si>
  <si>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</si>
  <si>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</si>
  <si>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</si>
  <si>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</si>
  <si>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</si>
  <si>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</si>
  <si>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</si>
  <si>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</si>
  <si>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</si>
  <si>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</si>
  <si>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</si>
  <si>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</si>
  <si>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</si>
  <si>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</si>
  <si>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</si>
  <si>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</si>
  <si>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</si>
  <si>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</si>
  <si>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</si>
  <si>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</si>
  <si>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</si>
  <si>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</si>
  <si>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</si>
  <si>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</si>
  <si>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</si>
  <si>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</si>
  <si>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</si>
  <si>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</si>
  <si>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</si>
  <si>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</si>
  <si>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</si>
  <si>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</si>
  <si>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</si>
  <si>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</si>
  <si>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</si>
  <si>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</si>
  <si>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</si>
  <si>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</si>
  <si>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</si>
  <si>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</si>
  <si>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</si>
  <si>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</si>
  <si>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</si>
  <si>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</si>
  <si>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</si>
  <si>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</si>
  <si>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</si>
  <si>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</si>
  <si>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</si>
  <si>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</si>
  <si>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</si>
  <si>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</si>
  <si>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</si>
  <si>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</si>
  <si>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</si>
  <si>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</si>
  <si>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</si>
  <si>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</si>
  <si>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</si>
  <si>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</si>
  <si>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</si>
  <si>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</si>
  <si>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</si>
  <si>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</si>
  <si>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</si>
  <si>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</si>
  <si>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</si>
  <si>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</si>
  <si>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</si>
  <si>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</si>
  <si>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</si>
  <si>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</si>
  <si>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</si>
  <si>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</si>
  <si>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</si>
  <si>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</si>
  <si>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</si>
  <si>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</si>
  <si>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</si>
  <si>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</si>
  <si>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</si>
  <si>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</si>
  <si>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</si>
  <si>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</si>
  <si>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</si>
  <si>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</si>
  <si>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</si>
  <si>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</si>
  <si>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</si>
  <si>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</si>
  <si>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</si>
  <si>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</si>
  <si>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</si>
  <si>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</si>
  <si>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</si>
  <si>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</si>
  <si>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</si>
  <si>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</si>
  <si>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</si>
  <si>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</si>
  <si>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</si>
  <si>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</si>
  <si>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</si>
  <si>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</si>
  <si>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</si>
  <si>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</si>
  <si>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</si>
  <si>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</si>
  <si>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</si>
  <si>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</si>
  <si>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</si>
  <si>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</si>
  <si>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</si>
  <si>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</si>
  <si>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</si>
  <si>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</si>
  <si>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</si>
  <si>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</si>
  <si>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</si>
  <si>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</si>
  <si>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</si>
  <si>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</si>
  <si>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</si>
  <si>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</si>
  <si>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</si>
  <si>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</si>
  <si>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</si>
  <si>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</si>
  <si>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</si>
  <si>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</si>
  <si>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</si>
  <si>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</si>
  <si>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</si>
  <si>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</si>
  <si>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</si>
  <si>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</si>
  <si>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</si>
  <si>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</si>
  <si>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</si>
  <si>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</si>
  <si>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</si>
  <si>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</si>
  <si>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</si>
  <si>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</si>
  <si>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</si>
  <si>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</si>
  <si>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</si>
  <si>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</si>
  <si>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</si>
  <si>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</si>
  <si>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</si>
  <si>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</si>
  <si>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</si>
  <si>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</si>
  <si>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</si>
  <si>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</si>
  <si>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</si>
  <si>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</si>
  <si>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</si>
  <si>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</si>
  <si>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</si>
  <si>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</si>
  <si>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</si>
  <si>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</si>
  <si>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</si>
  <si>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</si>
  <si>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</si>
  <si>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</si>
  <si>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</si>
  <si>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</si>
  <si>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</si>
  <si>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</si>
  <si>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</si>
  <si>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</si>
  <si>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</si>
  <si>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</si>
  <si>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</si>
  <si>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</si>
  <si>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</si>
  <si>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</si>
  <si>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</si>
  <si>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</si>
  <si>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</si>
  <si>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</si>
  <si>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</si>
  <si>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</si>
  <si>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</si>
  <si>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</si>
  <si>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</si>
  <si>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</si>
  <si>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</si>
  <si>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</si>
  <si>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</si>
  <si>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</si>
  <si>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</si>
  <si>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</si>
  <si>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</si>
  <si>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</si>
  <si>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</si>
  <si>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</si>
  <si>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</si>
  <si>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</si>
  <si>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</si>
  <si>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</si>
  <si>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</si>
  <si>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</si>
  <si>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</si>
  <si>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</si>
  <si>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</si>
  <si>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</si>
  <si>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</si>
  <si>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</si>
  <si>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</si>
  <si>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</si>
  <si>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</si>
  <si>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</si>
  <si>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</si>
  <si>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</si>
  <si>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</si>
  <si>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</si>
  <si>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</si>
  <si>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</si>
  <si>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</si>
  <si>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</si>
  <si>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</si>
  <si>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</si>
  <si>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</si>
  <si>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</si>
  <si>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</si>
  <si>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</si>
  <si>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</si>
  <si>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</si>
  <si>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</si>
  <si>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</si>
  <si>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</si>
  <si>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</si>
  <si>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</si>
  <si>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</si>
  <si>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</si>
  <si>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</si>
  <si>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</si>
  <si>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</si>
  <si>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</si>
  <si>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</si>
  <si>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</si>
  <si>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</si>
  <si>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</si>
  <si>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</si>
  <si>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</si>
  <si>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</si>
  <si>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</si>
  <si>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</si>
  <si>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</si>
  <si>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</si>
  <si>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</si>
  <si>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</si>
  <si>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</si>
  <si>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</si>
  <si>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</si>
  <si>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</si>
  <si>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</si>
  <si>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</si>
  <si>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</si>
  <si>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</si>
  <si>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</si>
  <si>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</si>
  <si>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</si>
  <si>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</si>
  <si>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</si>
  <si>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</si>
  <si>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</si>
  <si>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</si>
  <si>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</si>
  <si>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</si>
  <si>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</si>
  <si>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</si>
  <si>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</si>
  <si>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</si>
  <si>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</si>
  <si>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</si>
  <si>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</si>
  <si>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</si>
  <si>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</si>
  <si>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</si>
  <si>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</si>
  <si>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</si>
  <si>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</si>
  <si>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</si>
  <si>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</si>
  <si>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</si>
  <si>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</si>
  <si>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</si>
  <si>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</si>
  <si>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</si>
  <si>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</si>
  <si>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</si>
  <si>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</si>
  <si>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</si>
  <si>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</si>
  <si>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</si>
  <si>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</si>
  <si>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</si>
  <si>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</si>
  <si>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</si>
  <si>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</si>
  <si>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</si>
  <si>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</si>
  <si>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</si>
  <si>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</si>
  <si>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</si>
  <si>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</si>
  <si>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</si>
  <si>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</si>
  <si>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</si>
  <si>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</si>
  <si>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</si>
  <si>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</si>
  <si>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</si>
  <si>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</si>
  <si>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</si>
  <si>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</si>
  <si>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</si>
  <si>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</si>
  <si>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</si>
  <si>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</si>
  <si>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</si>
  <si>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</si>
  <si>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</si>
  <si>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</si>
  <si>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</si>
  <si>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</si>
  <si>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</si>
  <si>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</si>
  <si>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</si>
  <si>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</si>
  <si>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</si>
  <si>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</si>
  <si>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</si>
  <si>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</si>
  <si>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</si>
  <si>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</si>
  <si>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</si>
  <si>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</si>
  <si>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</si>
  <si>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</si>
  <si>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</si>
  <si>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</si>
  <si>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</si>
  <si>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</si>
  <si>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</si>
  <si>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</si>
  <si>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</si>
  <si>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</si>
  <si>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</si>
  <si>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</si>
  <si>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</si>
  <si>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</si>
  <si>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</si>
  <si>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</si>
  <si>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</si>
  <si>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</si>
  <si>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</si>
  <si>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</si>
  <si>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</si>
  <si>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</si>
  <si>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</si>
  <si>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</si>
  <si>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</si>
  <si>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</si>
  <si>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</si>
  <si>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</si>
  <si>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</si>
  <si>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</si>
  <si>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</si>
  <si>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</si>
  <si>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</si>
  <si>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</si>
  <si>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</si>
  <si>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</si>
  <si>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</si>
  <si>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</si>
  <si>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</si>
  <si>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</si>
  <si>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</si>
  <si>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</si>
  <si>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</si>
  <si>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</si>
  <si>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</si>
  <si>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</si>
  <si>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</si>
  <si>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</si>
  <si>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</si>
  <si>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</si>
  <si>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</si>
  <si>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</si>
  <si>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</si>
  <si>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</si>
  <si>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</si>
  <si>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</si>
  <si>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</si>
  <si>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</si>
  <si>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</si>
  <si>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</si>
  <si>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</si>
  <si>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</si>
  <si>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</si>
  <si>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</si>
  <si>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</si>
  <si>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</si>
  <si>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</si>
  <si>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</si>
  <si>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</si>
  <si>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</si>
  <si>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</si>
  <si>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</si>
  <si>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</si>
  <si>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</si>
  <si>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</si>
  <si>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</si>
  <si>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</si>
  <si>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</si>
  <si>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</si>
  <si>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</si>
  <si>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</si>
  <si>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</si>
  <si>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</si>
  <si>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</si>
  <si>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</si>
  <si>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</si>
  <si>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</si>
  <si>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</si>
  <si>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</si>
  <si>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</si>
  <si>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</si>
  <si>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</si>
  <si>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</si>
  <si>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</si>
  <si>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</si>
  <si>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</si>
  <si>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</si>
  <si>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</si>
  <si>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</si>
  <si>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</si>
  <si>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</si>
  <si>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</si>
  <si>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</si>
  <si>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</si>
  <si>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</si>
  <si>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</si>
  <si>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</si>
  <si>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</si>
  <si>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</si>
  <si>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</si>
  <si>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</si>
  <si>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</si>
  <si>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</si>
  <si>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</si>
  <si>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</si>
  <si>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</si>
  <si>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</si>
  <si>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</si>
  <si>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</si>
  <si>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</si>
  <si>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</si>
  <si>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</si>
  <si>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</si>
  <si>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</si>
  <si>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</si>
  <si>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</si>
  <si>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</si>
  <si>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</si>
  <si>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</si>
  <si>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</si>
  <si>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</si>
  <si>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</si>
  <si>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</si>
  <si>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</si>
  <si>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</si>
  <si>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</si>
  <si>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</si>
  <si>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</si>
  <si>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</si>
  <si>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</si>
  <si>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</si>
  <si>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</si>
  <si>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</si>
  <si>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</si>
  <si>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</si>
  <si>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</si>
  <si>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</si>
  <si>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</si>
  <si>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</si>
  <si>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</si>
  <si>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</si>
  <si>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</si>
  <si>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</si>
  <si>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</si>
  <si>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</si>
  <si>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</si>
  <si>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</si>
  <si>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</si>
  <si>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</si>
  <si>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</si>
  <si>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</si>
  <si>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</si>
  <si>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</si>
  <si>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</si>
  <si>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</si>
  <si>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</si>
  <si>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</si>
  <si>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</si>
  <si>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</si>
  <si>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</si>
  <si>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</si>
  <si>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</si>
  <si>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</si>
  <si>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</si>
  <si>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</si>
  <si>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</si>
  <si>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</si>
  <si>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</si>
  <si>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</si>
  <si>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</si>
  <si>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</si>
  <si>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</si>
  <si>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</si>
  <si>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</si>
  <si>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</si>
  <si>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</si>
  <si>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</si>
  <si>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</si>
  <si>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</si>
  <si>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</si>
  <si>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</si>
  <si>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</si>
  <si>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</si>
  <si>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</si>
  <si>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</si>
  <si>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</si>
  <si>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</si>
  <si>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</si>
  <si>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</si>
  <si>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</si>
  <si>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</si>
  <si>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</si>
  <si>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</si>
  <si>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</si>
  <si>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</si>
  <si>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</si>
  <si>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</si>
  <si>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</si>
  <si>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</si>
  <si>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</si>
  <si>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</si>
  <si>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</si>
  <si>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</si>
  <si>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</si>
  <si>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</si>
  <si>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</si>
  <si>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</si>
  <si>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</si>
  <si>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</si>
  <si>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</si>
  <si>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</si>
  <si>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</si>
  <si>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</si>
  <si>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</si>
  <si>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</si>
  <si>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</si>
  <si>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</si>
  <si>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</si>
  <si>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</si>
  <si>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</si>
  <si>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</si>
  <si>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</si>
  <si>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</si>
  <si>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</si>
  <si>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</si>
  <si>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</si>
  <si>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</si>
  <si>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</si>
  <si>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</si>
  <si>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</si>
  <si>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</si>
  <si>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</si>
  <si>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</si>
  <si>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</si>
  <si>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</si>
  <si>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</si>
  <si>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</si>
  <si>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</si>
  <si>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</si>
  <si>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</si>
  <si>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</si>
  <si>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</si>
  <si>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</si>
  <si>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</si>
  <si>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</si>
  <si>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</si>
  <si>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</si>
  <si>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</si>
  <si>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</si>
  <si>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</si>
  <si>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</si>
  <si>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</si>
  <si>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</si>
  <si>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</si>
  <si>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</si>
  <si>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</si>
  <si>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</si>
  <si>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</si>
  <si>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</si>
  <si>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</si>
  <si>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</si>
  <si>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</si>
  <si>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</si>
  <si>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</si>
  <si>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</si>
  <si>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</si>
  <si>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</si>
  <si>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</si>
  <si>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</si>
  <si>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</si>
  <si>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</si>
  <si>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</si>
  <si>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</si>
  <si>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</si>
  <si>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</si>
  <si>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</si>
  <si>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</si>
  <si>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</si>
  <si>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</si>
  <si>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</si>
  <si>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</si>
  <si>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</si>
  <si>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</si>
  <si>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</si>
  <si>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</si>
  <si>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</si>
  <si>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</si>
  <si>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</si>
  <si>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</si>
  <si>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</si>
  <si>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</si>
  <si>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</si>
  <si>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</si>
  <si>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</si>
  <si>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</si>
  <si>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</si>
  <si>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</si>
  <si>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</si>
  <si>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</si>
  <si>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</si>
  <si>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</si>
  <si>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</si>
  <si>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</si>
  <si>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</si>
  <si>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</si>
  <si>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</si>
  <si>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</si>
  <si>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</si>
  <si>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</si>
  <si>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</si>
  <si>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</si>
  <si>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</si>
  <si>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</si>
  <si>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</si>
  <si>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</si>
  <si>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</si>
  <si>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</si>
  <si>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</si>
  <si>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</si>
  <si>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</si>
  <si>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</si>
  <si>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</si>
  <si>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</si>
  <si>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</si>
  <si>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</si>
  <si>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</si>
  <si>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</si>
  <si>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</si>
  <si>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</si>
  <si>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</si>
  <si>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</si>
  <si>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</si>
  <si>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</si>
  <si>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</si>
  <si>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</si>
  <si>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</si>
  <si>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</si>
  <si>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</si>
  <si>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</si>
  <si>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</si>
  <si>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</si>
  <si>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</si>
  <si>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</si>
  <si>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</si>
  <si>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</si>
  <si>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</si>
  <si>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</si>
  <si>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</si>
  <si>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</si>
  <si>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</si>
  <si>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</si>
  <si>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</si>
  <si>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</si>
  <si>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</si>
  <si>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</si>
  <si>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</si>
  <si>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</si>
  <si>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</si>
  <si>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</si>
  <si>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</si>
  <si>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</si>
  <si>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</si>
  <si>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</si>
  <si>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</si>
  <si>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</si>
  <si>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</si>
  <si>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</si>
  <si>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</si>
  <si>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</si>
  <si>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</si>
  <si>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</si>
  <si>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</si>
  <si>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</si>
  <si>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</si>
  <si>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</si>
  <si>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</si>
  <si>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</si>
  <si>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</si>
  <si>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</si>
  <si>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</si>
  <si>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</si>
  <si>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</si>
  <si>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</si>
  <si>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</si>
  <si>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</si>
  <si>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</si>
  <si>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</si>
  <si>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</si>
  <si>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</si>
  <si>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</si>
  <si>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</si>
  <si>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</si>
  <si>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</si>
  <si>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</si>
  <si>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</si>
  <si>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</si>
  <si>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</si>
  <si>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</si>
  <si>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</si>
  <si>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</si>
  <si>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</si>
  <si>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</si>
  <si>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</si>
  <si>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</si>
  <si>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</si>
  <si>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</si>
  <si>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</si>
  <si>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</si>
  <si>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</si>
  <si>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</si>
  <si>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</si>
  <si>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</si>
  <si>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</si>
  <si>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</si>
  <si>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</si>
  <si>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</si>
  <si>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</si>
  <si>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</si>
  <si>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</si>
  <si>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</si>
  <si>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</si>
  <si>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</si>
  <si>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</si>
  <si>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</si>
  <si>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</si>
  <si>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</si>
  <si>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</si>
  <si>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</si>
  <si>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</si>
  <si>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</si>
  <si>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</si>
  <si>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</si>
  <si>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</si>
  <si>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</si>
  <si>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</si>
  <si>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</si>
  <si>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</si>
  <si>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</si>
  <si>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</si>
  <si>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</si>
  <si>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</si>
  <si>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</si>
  <si>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</si>
  <si>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</si>
  <si>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</si>
  <si>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</si>
  <si>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</si>
  <si>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</si>
  <si>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</si>
  <si>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</si>
  <si>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</si>
  <si>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</si>
  <si>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</si>
  <si>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</si>
  <si>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</si>
  <si>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</si>
  <si>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</si>
  <si>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</si>
  <si>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</si>
  <si>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</si>
  <si>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</si>
  <si>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</si>
  <si>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</si>
  <si>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</si>
  <si>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</si>
  <si>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</si>
  <si>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</si>
  <si>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</si>
  <si>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</si>
  <si>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</si>
  <si>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</si>
  <si>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</si>
  <si>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</si>
  <si>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</si>
  <si>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</si>
  <si>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</si>
  <si>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</si>
  <si>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</si>
  <si>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</si>
  <si>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</si>
  <si>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</si>
  <si>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</si>
  <si>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</si>
  <si>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</si>
  <si>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</si>
  <si>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</si>
  <si>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</si>
  <si>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</si>
  <si>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</si>
  <si>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</si>
  <si>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</si>
  <si>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</si>
  <si>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</si>
  <si>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</si>
  <si>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</si>
  <si>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</si>
  <si>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</si>
  <si>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</si>
  <si>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</si>
  <si>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</si>
  <si>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</si>
  <si>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</si>
  <si>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</si>
  <si>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</si>
  <si>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</si>
  <si>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</si>
  <si>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</si>
  <si>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</si>
  <si>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</si>
  <si>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</si>
  <si>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</si>
  <si>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</si>
  <si>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</si>
  <si>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</si>
  <si>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</si>
  <si>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</si>
  <si>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</si>
  <si>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</si>
  <si>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</si>
  <si>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</si>
  <si>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</si>
  <si>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</si>
  <si>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</si>
  <si>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</si>
  <si>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</si>
  <si>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</si>
  <si>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</si>
  <si>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</si>
  <si>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</si>
  <si>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</si>
  <si>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</si>
  <si>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</si>
  <si>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</si>
  <si>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</si>
  <si>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</si>
  <si>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</si>
  <si>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</si>
  <si>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</si>
  <si>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</si>
  <si>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</si>
  <si>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</si>
  <si>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</si>
  <si>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</si>
  <si>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</si>
  <si>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</si>
  <si>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</si>
  <si>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</si>
  <si>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</si>
  <si>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</si>
  <si>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</si>
  <si>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</si>
  <si>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</si>
  <si>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</si>
  <si>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</si>
  <si>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</si>
  <si>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</si>
  <si>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</si>
  <si>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</si>
  <si>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</si>
  <si>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</si>
  <si>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</si>
  <si>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</si>
  <si>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</si>
  <si>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</si>
  <si>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</si>
  <si>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</si>
  <si>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</si>
  <si>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</si>
  <si>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</si>
  <si>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</si>
  <si>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</si>
  <si>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</si>
  <si>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</si>
  <si>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</si>
  <si>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</si>
  <si>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</si>
  <si>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</si>
  <si>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</si>
  <si>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</si>
  <si>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</si>
  <si>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</si>
  <si>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</si>
  <si>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</si>
  <si>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</si>
  <si>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</si>
  <si>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</si>
  <si>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</si>
  <si>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</si>
  <si>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</si>
  <si>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</si>
  <si>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</si>
  <si>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</si>
  <si>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</si>
  <si>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</si>
  <si>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</si>
  <si>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</si>
  <si>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</si>
  <si>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</si>
  <si>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</si>
  <si>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</si>
  <si>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</si>
  <si>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</si>
  <si>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</si>
  <si>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</si>
  <si>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</si>
  <si>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</si>
  <si>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</si>
  <si>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</si>
  <si>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</si>
  <si>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</si>
  <si>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</si>
  <si>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</si>
  <si>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</si>
  <si>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</si>
  <si>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</si>
  <si>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</si>
  <si>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</si>
  <si>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</si>
  <si>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</si>
  <si>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</si>
  <si>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</si>
  <si>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</si>
  <si>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</si>
  <si>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</si>
  <si>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</si>
  <si>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</si>
  <si>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</si>
  <si>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</si>
  <si>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</si>
  <si>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</si>
  <si>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</si>
  <si>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</si>
  <si>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</si>
  <si>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</si>
  <si>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</si>
  <si>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</si>
  <si>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</si>
  <si>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</si>
  <si>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</si>
  <si>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</si>
  <si>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</si>
  <si>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</si>
  <si>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</si>
  <si>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</si>
  <si>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</si>
  <si>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</si>
  <si>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</si>
  <si>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</si>
  <si>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</si>
  <si>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</si>
  <si>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</si>
  <si>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</si>
  <si>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</si>
  <si>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</si>
  <si>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</si>
  <si>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</si>
  <si>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</si>
  <si>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</si>
  <si>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</si>
  <si>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</si>
  <si>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</si>
  <si>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</si>
  <si>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</si>
  <si>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</si>
  <si>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</si>
  <si>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</si>
  <si>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</si>
  <si>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</si>
  <si>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</si>
  <si>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</si>
  <si>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</si>
  <si>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</si>
  <si>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</si>
  <si>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</si>
  <si>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</si>
  <si>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</si>
  <si>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</si>
  <si>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</si>
  <si>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</si>
  <si>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</si>
  <si>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</si>
  <si>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</si>
  <si>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</si>
  <si>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</si>
  <si>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</si>
  <si>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</si>
  <si>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</si>
  <si>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</si>
  <si>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</si>
  <si>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</si>
  <si>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</si>
  <si>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</si>
  <si>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</si>
  <si>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</si>
  <si>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</si>
  <si>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</si>
  <si>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</si>
  <si>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</si>
  <si>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</si>
  <si>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</si>
  <si>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</si>
  <si>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</si>
  <si>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</si>
  <si>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</si>
  <si>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</si>
  <si>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</si>
  <si>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</si>
  <si>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</si>
  <si>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</si>
  <si>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</si>
  <si>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</si>
  <si>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</si>
  <si>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</si>
  <si>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</si>
  <si>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</si>
  <si>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</si>
  <si>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</si>
  <si>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</si>
  <si>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</si>
  <si>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</si>
  <si>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</si>
  <si>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</si>
  <si>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</si>
  <si>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</si>
  <si>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</si>
  <si>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</si>
  <si>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</si>
  <si>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</si>
  <si>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</si>
  <si>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</si>
  <si>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</si>
  <si>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</si>
  <si>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</si>
  <si>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</si>
  <si>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</si>
  <si>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</si>
  <si>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</si>
  <si>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</si>
  <si>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</si>
  <si>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</si>
  <si>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</si>
  <si>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</si>
  <si>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</si>
  <si>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</si>
  <si>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</si>
  <si>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</si>
  <si>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</si>
  <si>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</si>
  <si>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</si>
  <si>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</si>
  <si>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</si>
  <si>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</si>
  <si>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</si>
  <si>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</si>
  <si>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</si>
  <si>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</si>
  <si>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</si>
  <si>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</si>
  <si>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</si>
  <si>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</si>
  <si>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</si>
  <si>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</si>
  <si>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</si>
  <si>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</si>
  <si>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</si>
  <si>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</si>
  <si>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</si>
  <si>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</si>
  <si>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</si>
  <si>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</si>
  <si>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</si>
  <si>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</si>
  <si>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</si>
  <si>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</si>
  <si>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</si>
  <si>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</si>
  <si>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</si>
  <si>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</si>
  <si>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</si>
  <si>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</si>
  <si>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</si>
  <si>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</si>
  <si>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</si>
  <si>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</si>
  <si>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</si>
  <si>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</si>
  <si>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</si>
  <si>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</si>
  <si>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</si>
  <si>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</si>
  <si>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</si>
  <si>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</si>
  <si>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</si>
  <si>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</si>
  <si>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</si>
  <si>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</si>
  <si>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</si>
  <si>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</si>
  <si>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</si>
  <si>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</si>
  <si>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</si>
  <si>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</si>
  <si>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</si>
  <si>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</si>
  <si>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</si>
  <si>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</si>
  <si>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</si>
  <si>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</si>
  <si>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</si>
  <si>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</si>
  <si>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</si>
  <si>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</si>
  <si>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</si>
  <si>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</si>
  <si>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</si>
  <si>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</si>
  <si>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</si>
  <si>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</si>
  <si>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</si>
  <si>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</si>
  <si>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</si>
  <si>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</si>
  <si>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</si>
  <si>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</si>
  <si>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</si>
  <si>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</si>
  <si>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</si>
  <si>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</si>
  <si>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</si>
  <si>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</si>
  <si>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</si>
  <si>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</si>
  <si>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</si>
  <si>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</si>
  <si>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</si>
  <si>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</si>
  <si>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</si>
  <si>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</si>
  <si>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</si>
  <si>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</si>
  <si>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</si>
  <si>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</si>
  <si>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</si>
  <si>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</si>
  <si>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</si>
  <si>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</si>
  <si>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</si>
  <si>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</si>
  <si>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</si>
  <si>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</si>
  <si>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</si>
  <si>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</si>
  <si>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</si>
  <si>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</si>
  <si>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</si>
  <si>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</si>
  <si>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</si>
  <si>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</si>
  <si>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</si>
  <si>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</si>
  <si>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</si>
  <si>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</si>
  <si>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</si>
  <si>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</si>
  <si>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</si>
  <si>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</si>
  <si>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</si>
  <si>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</si>
  <si>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</si>
  <si>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</si>
  <si>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</si>
  <si>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</si>
  <si>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</si>
  <si>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</si>
  <si>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</si>
  <si>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</si>
  <si>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</si>
  <si>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</si>
  <si>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</si>
  <si>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</si>
  <si>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</si>
  <si>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</si>
  <si>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</si>
  <si>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</si>
  <si>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</si>
  <si>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</si>
  <si>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</si>
  <si>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</si>
  <si>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</si>
  <si>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</si>
  <si>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</si>
  <si>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</si>
  <si>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</si>
  <si>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</si>
  <si>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</si>
  <si>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</si>
  <si>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</si>
  <si>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</si>
  <si>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</si>
  <si>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</si>
  <si>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</si>
  <si>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</si>
  <si>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</si>
  <si>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</si>
  <si>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</si>
  <si>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</si>
  <si>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</si>
  <si>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</si>
  <si>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</si>
  <si>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</si>
  <si>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</si>
  <si>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</si>
  <si>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</si>
  <si>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</si>
  <si>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</si>
  <si>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</si>
  <si>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</si>
  <si>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</si>
  <si>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</si>
  <si>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</si>
  <si>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</si>
  <si>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</si>
  <si>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</si>
  <si>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</si>
  <si>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</si>
  <si>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</si>
  <si>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</si>
  <si>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</si>
  <si>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</si>
  <si>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</si>
  <si>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</si>
  <si>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</si>
  <si>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</si>
  <si>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</si>
  <si>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</si>
  <si>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</si>
  <si>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</si>
  <si>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</si>
  <si>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</si>
  <si>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</si>
  <si>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</si>
  <si>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</si>
  <si>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</si>
  <si>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</si>
  <si>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</si>
  <si>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</si>
  <si>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</si>
  <si>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</si>
  <si>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</si>
  <si>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</si>
  <si>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</si>
  <si>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</si>
  <si>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</si>
  <si>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</si>
  <si>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</si>
  <si>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</si>
  <si>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</si>
  <si>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</si>
  <si>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</si>
  <si>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</si>
  <si>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</si>
  <si>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</si>
  <si>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</si>
  <si>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</si>
  <si>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</si>
  <si>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</si>
  <si>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</si>
  <si>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</si>
  <si>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</si>
  <si>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</si>
  <si>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</si>
  <si>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</si>
  <si>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</si>
  <si>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</si>
  <si>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</si>
  <si>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</si>
  <si>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</si>
  <si>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</si>
  <si>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</si>
  <si>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</si>
  <si>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</si>
  <si>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</si>
  <si>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</si>
  <si>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</si>
  <si>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</si>
  <si>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</si>
  <si>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</si>
  <si>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</si>
  <si>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</si>
  <si>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</si>
  <si>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</si>
  <si>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</si>
  <si>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</si>
  <si>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</si>
  <si>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</si>
  <si>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</si>
  <si>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</si>
  <si>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</si>
  <si>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</si>
  <si>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</si>
  <si>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</si>
  <si>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</si>
  <si>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</si>
  <si>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</si>
  <si>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</si>
  <si>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</si>
  <si>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</si>
  <si>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</si>
  <si>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</si>
  <si>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</si>
  <si>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</si>
  <si>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</si>
  <si>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</si>
  <si>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</si>
  <si>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</si>
  <si>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</si>
  <si>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</si>
  <si>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</si>
  <si>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</si>
  <si>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</si>
  <si>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</si>
  <si>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</si>
  <si>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</si>
  <si>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</si>
  <si>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</si>
  <si>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</si>
  <si>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</si>
  <si>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</si>
  <si>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</si>
  <si>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</si>
  <si>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</si>
  <si>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</si>
  <si>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</si>
  <si>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</si>
  <si>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</si>
  <si>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</si>
  <si>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</si>
  <si>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</si>
  <si>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</si>
  <si>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</si>
  <si>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</si>
  <si>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</si>
  <si>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</si>
  <si>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</si>
  <si>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</si>
  <si>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</si>
  <si>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</si>
  <si>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</si>
  <si>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</si>
  <si>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</si>
  <si>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</si>
  <si>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</si>
  <si>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</si>
  <si>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</si>
  <si>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</si>
  <si>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</si>
  <si>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</si>
  <si>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</si>
  <si>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</si>
  <si>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</si>
  <si>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</si>
  <si>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</si>
  <si>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</si>
  <si>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</si>
  <si>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</si>
  <si>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</si>
  <si>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</si>
  <si>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</si>
  <si>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</si>
  <si>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</si>
  <si>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</si>
  <si>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</si>
  <si>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</si>
  <si>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</si>
  <si>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</si>
  <si>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</si>
  <si>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</si>
  <si>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</si>
  <si>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</si>
  <si>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</si>
  <si>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</si>
  <si>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</si>
  <si>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</si>
  <si>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</si>
  <si>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</si>
  <si>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</si>
  <si>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</si>
  <si>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</si>
  <si>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</si>
  <si>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</si>
  <si>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</si>
  <si>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</si>
  <si>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</si>
  <si>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</si>
  <si>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</si>
  <si>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</si>
  <si>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</si>
  <si>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</si>
  <si>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</si>
  <si>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</si>
  <si>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</si>
  <si>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</si>
  <si>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</si>
  <si>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</si>
  <si>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</si>
  <si>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</si>
  <si>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</si>
  <si>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</si>
  <si>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</si>
  <si>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</si>
  <si>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</si>
  <si>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</si>
  <si>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</si>
  <si>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</si>
  <si>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</si>
  <si>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</si>
  <si>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</si>
  <si>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</si>
  <si>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</si>
  <si>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</si>
  <si>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</si>
  <si>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</si>
  <si>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</si>
  <si>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</si>
  <si>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</si>
  <si>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</si>
  <si>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</si>
  <si>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</si>
  <si>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</si>
  <si>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</si>
  <si>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</si>
  <si>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</si>
  <si>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</si>
  <si>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</si>
  <si>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</si>
  <si>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</si>
  <si>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</si>
  <si>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</si>
  <si>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</si>
  <si>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</si>
  <si>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</si>
  <si>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</si>
  <si>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</si>
  <si>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</si>
  <si>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</si>
  <si>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</si>
  <si>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</si>
  <si>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</si>
  <si>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</si>
  <si>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</si>
  <si>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</si>
  <si>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</si>
  <si>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</si>
  <si>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</si>
  <si>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</si>
  <si>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</si>
  <si>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</si>
  <si>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</si>
  <si>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</si>
  <si>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</si>
  <si>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</si>
  <si>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</si>
  <si>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</si>
  <si>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</si>
  <si>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</si>
  <si>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</si>
  <si>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</si>
  <si>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</si>
  <si>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</si>
  <si>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</si>
  <si>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</si>
  <si>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</si>
  <si>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</si>
  <si>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</si>
  <si>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</si>
  <si>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</si>
  <si>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</si>
  <si>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</si>
  <si>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</si>
  <si>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</si>
  <si>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</si>
  <si>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</si>
  <si>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</si>
  <si>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</si>
  <si>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</si>
  <si>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</si>
  <si>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</si>
  <si>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</si>
  <si>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</si>
  <si>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</si>
  <si>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</si>
  <si>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</si>
  <si>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</si>
  <si>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</si>
  <si>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</si>
  <si>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</si>
  <si>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</si>
  <si>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</si>
  <si>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</si>
  <si>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</si>
  <si>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</si>
  <si>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</si>
  <si>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</si>
  <si>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</si>
  <si>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</si>
  <si>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</si>
  <si>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</si>
  <si>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</si>
  <si>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</si>
  <si>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</si>
  <si>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</si>
  <si>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</si>
  <si>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</si>
  <si>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</si>
  <si>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</si>
  <si>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</si>
  <si>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</si>
  <si>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</si>
  <si>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</si>
  <si>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</si>
  <si>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</si>
  <si>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</si>
  <si>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</si>
  <si>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</si>
  <si>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</si>
  <si>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</si>
  <si>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</si>
  <si>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</si>
  <si>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</si>
  <si>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</si>
  <si>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</si>
  <si>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</si>
  <si>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</si>
  <si>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</si>
  <si>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</si>
  <si>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</si>
  <si>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</si>
  <si>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</si>
  <si>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</si>
  <si>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</si>
  <si>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</si>
  <si>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</si>
  <si>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</si>
  <si>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</si>
  <si>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</si>
  <si>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</si>
  <si>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</si>
  <si>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</si>
  <si>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</si>
  <si>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</si>
  <si>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</si>
  <si>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</si>
  <si>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</si>
  <si>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</si>
  <si>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</si>
  <si>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</si>
  <si>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</si>
  <si>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</si>
  <si>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</si>
  <si>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</si>
  <si>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</si>
  <si>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</si>
  <si>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</si>
  <si>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</si>
  <si>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</si>
  <si>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</si>
  <si>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</si>
  <si>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</si>
  <si>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</si>
  <si>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</si>
  <si>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</si>
  <si>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</si>
  <si>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</si>
  <si>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</si>
  <si>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</si>
  <si>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</si>
  <si>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</si>
  <si>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</si>
  <si>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</si>
  <si>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</si>
  <si>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</si>
  <si>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</si>
  <si>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</si>
  <si>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</si>
  <si>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</si>
  <si>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</si>
  <si>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</si>
  <si>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</si>
  <si>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</si>
  <si>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</si>
  <si>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</si>
  <si>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</si>
  <si>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</si>
  <si>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</si>
  <si>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</si>
  <si>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</si>
  <si>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</si>
  <si>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</si>
  <si>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</si>
  <si>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</si>
  <si>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</si>
  <si>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</si>
  <si>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</si>
  <si>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</si>
  <si>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</si>
  <si>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</si>
  <si>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</si>
  <si>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</si>
  <si>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</si>
  <si>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</si>
  <si>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</si>
  <si>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</si>
  <si>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</si>
  <si>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</si>
  <si>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</si>
  <si>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</si>
  <si>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</si>
  <si>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</si>
  <si>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</si>
  <si>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</si>
  <si>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</si>
  <si>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</si>
  <si>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</si>
  <si>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</si>
  <si>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</si>
  <si>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</si>
  <si>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</si>
  <si>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</si>
  <si>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</si>
  <si>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</si>
  <si>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</si>
  <si>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</si>
  <si>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</si>
  <si>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</si>
  <si>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</si>
  <si>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</si>
  <si>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</si>
  <si>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</si>
  <si>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</si>
  <si>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</si>
  <si>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</si>
  <si>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</si>
  <si>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</si>
  <si>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</si>
  <si>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</si>
  <si>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</si>
  <si>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</si>
  <si>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</si>
  <si>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</si>
  <si>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</si>
  <si>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</si>
  <si>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</si>
  <si>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</si>
  <si>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</si>
  <si>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</si>
  <si>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</si>
  <si>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</si>
  <si>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</si>
  <si>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</si>
  <si>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</si>
  <si>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</si>
  <si>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</si>
  <si>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</si>
  <si>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</si>
  <si>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</si>
  <si>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</si>
  <si>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</si>
  <si>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</si>
  <si>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</si>
  <si>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</si>
  <si>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</si>
  <si>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</si>
  <si>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</si>
  <si>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</si>
  <si>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</si>
  <si>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</si>
  <si>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</si>
  <si>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</si>
  <si>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</si>
  <si>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</si>
  <si>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</si>
  <si>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</si>
  <si>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</si>
  <si>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</si>
  <si>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</si>
  <si>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</si>
  <si>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</si>
  <si>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</si>
  <si>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</si>
  <si>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</si>
  <si>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</si>
  <si>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</si>
  <si>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</si>
  <si>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</si>
  <si>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</si>
  <si>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</si>
  <si>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</si>
  <si>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</si>
  <si>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</si>
  <si>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</si>
  <si>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</si>
  <si>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</si>
  <si>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</si>
  <si>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</si>
  <si>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</si>
  <si>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</si>
  <si>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</si>
  <si>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</si>
  <si>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</si>
  <si>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</si>
  <si>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</si>
  <si>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</si>
  <si>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</si>
  <si>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</si>
  <si>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</si>
  <si>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</si>
  <si>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</si>
  <si>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</si>
  <si>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</si>
  <si>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</si>
  <si>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</si>
  <si>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</si>
  <si>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</si>
  <si>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</si>
  <si>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</si>
  <si>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</si>
  <si>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</si>
  <si>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</si>
  <si>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</si>
  <si>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</si>
  <si>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</si>
  <si>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</si>
  <si>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</si>
  <si>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</si>
  <si>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</si>
  <si>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</si>
  <si>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</si>
  <si>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</si>
  <si>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</si>
  <si>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</si>
  <si>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</si>
  <si>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</si>
  <si>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</si>
  <si>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</si>
  <si>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</si>
  <si>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</si>
  <si>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</si>
  <si>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</si>
  <si>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</si>
  <si>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</si>
  <si>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</si>
  <si>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</si>
  <si>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</si>
  <si>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</si>
  <si>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</si>
  <si>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</si>
  <si>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</si>
  <si>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</si>
  <si>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</si>
  <si>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</si>
  <si>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</si>
  <si>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</si>
  <si>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</si>
  <si>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</si>
  <si>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</si>
  <si>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</si>
  <si>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</si>
  <si>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</si>
  <si>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</si>
  <si>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</si>
  <si>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</si>
  <si>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</si>
  <si>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</si>
  <si>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</si>
  <si>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</si>
  <si>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</si>
  <si>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</si>
  <si>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</si>
  <si>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</si>
  <si>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</si>
  <si>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</si>
  <si>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</si>
  <si>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</si>
  <si>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</si>
  <si>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</si>
  <si>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</si>
  <si>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</si>
  <si>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</si>
  <si>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</si>
  <si>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</si>
  <si>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</si>
  <si>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</si>
  <si>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</si>
  <si>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</si>
  <si>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</si>
  <si>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</si>
  <si>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</si>
  <si>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</si>
  <si>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</si>
  <si>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</si>
  <si>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</si>
  <si>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</si>
  <si>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</si>
  <si>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</si>
  <si>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</si>
  <si>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</si>
  <si>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</si>
  <si>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</si>
  <si>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</si>
  <si>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</si>
  <si>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</si>
  <si>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</si>
  <si>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</si>
  <si>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</si>
  <si>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</si>
  <si>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</si>
  <si>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</si>
  <si>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</si>
  <si>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</si>
  <si>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</si>
  <si>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</si>
  <si>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</si>
  <si>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</si>
  <si>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</si>
  <si>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</si>
  <si>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</si>
  <si>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</si>
  <si>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</si>
  <si>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</si>
  <si>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</si>
  <si>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</si>
  <si>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</si>
  <si>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</si>
  <si>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</si>
  <si>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</si>
  <si>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</si>
  <si>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</si>
  <si>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</si>
  <si>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</si>
  <si>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</si>
  <si>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</si>
  <si>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</si>
  <si>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</si>
  <si>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</si>
  <si>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</si>
  <si>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</si>
  <si>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</si>
  <si>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</si>
  <si>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</si>
  <si>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</si>
  <si>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</si>
  <si>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</si>
  <si>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</si>
  <si>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</si>
  <si>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</si>
  <si>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</si>
  <si>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</si>
  <si>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</si>
  <si>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</si>
  <si>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</si>
  <si>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</si>
  <si>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</si>
  <si>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</si>
  <si>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</si>
  <si>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</si>
  <si>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</si>
  <si>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</si>
  <si>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</si>
  <si>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</si>
  <si>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</si>
  <si>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</si>
  <si>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</si>
  <si>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</si>
  <si>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</si>
  <si>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</si>
  <si>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</si>
  <si>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</si>
  <si>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</si>
  <si>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</si>
  <si>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</si>
  <si>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</si>
  <si>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</si>
  <si>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</si>
  <si>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</si>
  <si>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</si>
  <si>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</si>
  <si>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</si>
  <si>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</si>
  <si>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</si>
  <si>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</si>
  <si>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</si>
  <si>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</si>
  <si>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</si>
  <si>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</si>
  <si>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</si>
  <si>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</si>
  <si>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</si>
  <si>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</si>
  <si>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</si>
  <si>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</si>
  <si>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</si>
  <si>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</si>
  <si>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</si>
  <si>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</si>
  <si>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</si>
  <si>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</si>
  <si>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</si>
  <si>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</si>
  <si>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</si>
  <si>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</si>
  <si>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</si>
  <si>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</si>
  <si>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</si>
  <si>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</si>
  <si>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</si>
  <si>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</si>
  <si>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</si>
  <si>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</si>
  <si>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</si>
  <si>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</si>
  <si>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</si>
  <si>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</si>
  <si>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</si>
  <si>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</si>
  <si>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</si>
  <si>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</si>
  <si>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</si>
  <si>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</si>
  <si>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</si>
  <si>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</si>
  <si>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</si>
  <si>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</si>
  <si>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</si>
  <si>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</si>
  <si>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</si>
  <si>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</si>
  <si>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</si>
  <si>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</si>
  <si>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</si>
  <si>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</si>
  <si>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</si>
  <si>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</si>
  <si>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</si>
  <si>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</si>
  <si>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</si>
  <si>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</si>
  <si>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</si>
  <si>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</si>
  <si>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</si>
  <si>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</si>
  <si>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</si>
  <si>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</si>
  <si>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</si>
  <si>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</si>
  <si>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</si>
  <si>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</si>
  <si>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</si>
  <si>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</si>
  <si>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</si>
  <si>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</si>
  <si>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</si>
  <si>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</si>
  <si>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</si>
  <si>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</si>
  <si>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</si>
  <si>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</si>
  <si>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</si>
  <si>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</si>
  <si>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</si>
  <si>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</si>
  <si>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</si>
  <si>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</si>
  <si>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</si>
  <si>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</si>
  <si>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</si>
  <si>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</si>
  <si>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</si>
  <si>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</si>
  <si>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</si>
  <si>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</si>
  <si>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</si>
  <si>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</si>
  <si>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</si>
  <si>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</si>
  <si>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</si>
  <si>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</si>
  <si>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</si>
  <si>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</si>
  <si>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</si>
  <si>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</si>
  <si>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</si>
  <si>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</si>
  <si>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</si>
  <si>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</si>
  <si>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</si>
  <si>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</si>
  <si>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</si>
  <si>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</si>
  <si>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</si>
  <si>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</si>
  <si>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</si>
  <si>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</si>
  <si>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</si>
  <si>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</si>
  <si>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</si>
  <si>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</si>
  <si>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</si>
  <si>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</si>
  <si>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</si>
  <si>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</si>
  <si>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</si>
  <si>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</si>
  <si>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</si>
  <si>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</si>
  <si>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</si>
  <si>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</si>
  <si>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</si>
  <si>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</si>
  <si>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</si>
  <si>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</si>
  <si>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</si>
  <si>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</si>
  <si>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</si>
  <si>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</si>
  <si>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</si>
  <si>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</si>
  <si>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</si>
  <si>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</si>
  <si>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</si>
  <si>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</si>
  <si>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</si>
  <si>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</si>
  <si>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</si>
  <si>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</si>
  <si>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</si>
  <si>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</si>
  <si>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</si>
  <si>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</si>
  <si>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</si>
  <si>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</si>
  <si>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</si>
  <si>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</si>
  <si>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</si>
  <si>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</si>
  <si>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</si>
  <si>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</si>
  <si>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</si>
  <si>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</si>
  <si>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</si>
  <si>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</si>
  <si>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</si>
  <si>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</si>
  <si>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</si>
  <si>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</si>
  <si>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</si>
  <si>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</si>
  <si>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</si>
  <si>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</si>
  <si>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</si>
  <si>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</si>
  <si>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</si>
  <si>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</si>
  <si>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</si>
  <si>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</si>
  <si>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</si>
  <si>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</si>
  <si>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</si>
  <si>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</si>
  <si>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</si>
  <si>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</si>
  <si>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</si>
  <si>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</si>
  <si>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</si>
  <si>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</si>
  <si>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</si>
  <si>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</si>
  <si>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</si>
  <si>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</si>
  <si>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</si>
  <si>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</si>
  <si>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</si>
  <si>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</si>
  <si>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</si>
  <si>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</si>
  <si>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</si>
  <si>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</si>
  <si>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</si>
  <si>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</si>
  <si>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</si>
  <si>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</si>
  <si>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</si>
  <si>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</si>
  <si>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</si>
  <si>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</si>
  <si>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</si>
  <si>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</si>
  <si>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</si>
  <si>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</si>
  <si>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</si>
  <si>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</si>
  <si>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</si>
  <si>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</si>
  <si>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</si>
  <si>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</si>
  <si>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</si>
  <si>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</si>
  <si>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</si>
  <si>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</si>
  <si>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</si>
  <si>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</si>
  <si>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</si>
  <si>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</si>
  <si>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</si>
  <si>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</si>
  <si>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</si>
  <si>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</si>
  <si>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</si>
  <si>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</si>
  <si>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</si>
  <si>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</si>
  <si>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</si>
  <si>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</si>
  <si>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</si>
  <si>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</si>
  <si>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</si>
  <si>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</si>
  <si>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</si>
  <si>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</si>
  <si>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</si>
  <si>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</si>
  <si>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</si>
  <si>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</si>
  <si>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</si>
  <si>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</si>
  <si>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</si>
  <si>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</si>
  <si>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</si>
  <si>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</si>
  <si>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</si>
  <si>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</si>
  <si>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</si>
  <si>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</si>
  <si>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</si>
  <si>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</si>
  <si>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</si>
  <si>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</si>
  <si>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</si>
  <si>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</si>
  <si>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</si>
  <si>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</si>
  <si>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</si>
  <si>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</si>
  <si>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</si>
  <si>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</si>
  <si>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</si>
  <si>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</si>
  <si>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</si>
  <si>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</si>
  <si>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</si>
  <si>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</si>
  <si>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</si>
  <si>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</si>
  <si>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</si>
  <si>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</si>
  <si>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</si>
  <si>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</si>
  <si>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</si>
  <si>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</si>
  <si>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</si>
  <si>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</si>
  <si>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</si>
  <si>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</si>
  <si>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</si>
  <si>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</si>
  <si>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</si>
  <si>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</si>
  <si>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</si>
  <si>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</si>
  <si>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</si>
  <si>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</si>
  <si>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</si>
  <si>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</si>
  <si>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</si>
  <si>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</si>
  <si>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</si>
  <si>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</si>
  <si>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</si>
  <si>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</si>
  <si>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</si>
  <si>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</si>
  <si>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</si>
  <si>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</si>
  <si>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</si>
  <si>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</si>
  <si>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</si>
  <si>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</si>
  <si>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</si>
  <si>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</si>
  <si>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</si>
  <si>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</si>
  <si>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</si>
  <si>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</si>
  <si>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</si>
  <si>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</si>
  <si>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</si>
  <si>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</si>
  <si>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</si>
  <si>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</si>
  <si>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</si>
  <si>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</si>
  <si>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</si>
  <si>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</si>
  <si>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</si>
  <si>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</si>
  <si>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</si>
  <si>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</si>
  <si>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</si>
  <si>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</si>
  <si>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</si>
  <si>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</si>
  <si>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</si>
  <si>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</si>
  <si>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</si>
  <si>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</si>
  <si>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</si>
  <si>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</si>
  <si>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</si>
  <si>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</si>
  <si>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</si>
  <si>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</si>
  <si>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</si>
  <si>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</si>
  <si>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</si>
  <si>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</si>
  <si>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</si>
  <si>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</si>
  <si>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</si>
  <si>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</si>
  <si>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</si>
  <si>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</si>
  <si>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</si>
  <si>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</si>
  <si>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</si>
  <si>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</si>
  <si>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</si>
  <si>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</si>
  <si>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</si>
  <si>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</si>
  <si>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</si>
  <si>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</si>
  <si>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</si>
  <si>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</si>
  <si>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</si>
  <si>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</si>
  <si>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</si>
  <si>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</si>
  <si>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</si>
  <si>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</si>
  <si>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</si>
  <si>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</si>
  <si>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</si>
  <si>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</si>
  <si>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</si>
  <si>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</si>
  <si>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</si>
  <si>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</si>
  <si>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</si>
  <si>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</si>
  <si>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</si>
  <si>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</si>
  <si>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</si>
  <si>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</si>
  <si>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</si>
  <si>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</si>
  <si>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</si>
  <si>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</si>
  <si>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</si>
  <si>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</si>
  <si>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</si>
  <si>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</si>
  <si>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</si>
  <si>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</si>
  <si>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</si>
  <si>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</si>
  <si>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</si>
  <si>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</si>
  <si>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</si>
  <si>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</si>
  <si>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</si>
  <si>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</si>
  <si>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</si>
  <si>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</si>
  <si>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</si>
  <si>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</si>
  <si>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</si>
  <si>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</si>
  <si>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</si>
  <si>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</si>
  <si>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</si>
  <si>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</si>
  <si>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</si>
  <si>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</si>
  <si>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</si>
  <si>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</si>
  <si>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</si>
  <si>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</si>
  <si>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</si>
  <si>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</si>
  <si>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</si>
  <si>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</si>
  <si>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</si>
  <si>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</si>
  <si>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</si>
  <si>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</si>
  <si>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</si>
  <si>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</si>
  <si>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</si>
  <si>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</si>
  <si>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</si>
  <si>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</si>
  <si>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</si>
  <si>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</si>
  <si>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</si>
  <si>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</si>
  <si>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</si>
  <si>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</si>
  <si>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</si>
  <si>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</si>
  <si>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</si>
  <si>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</si>
  <si>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</si>
  <si>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</si>
  <si>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</si>
  <si>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</si>
  <si>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</si>
  <si>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</si>
  <si>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</si>
  <si>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</si>
  <si>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</si>
  <si>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</si>
  <si>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</si>
  <si>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</si>
  <si>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</si>
  <si>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</si>
  <si>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</si>
  <si>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</si>
  <si>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</si>
  <si>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</si>
  <si>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</si>
  <si>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</si>
  <si>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</si>
  <si>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</si>
  <si>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</si>
  <si>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</si>
  <si>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</si>
  <si>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</si>
  <si>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</si>
  <si>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</si>
  <si>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</si>
  <si>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</si>
  <si>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</si>
  <si>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</si>
  <si>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</si>
  <si>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</si>
  <si>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</si>
  <si>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</si>
  <si>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</si>
  <si>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</si>
  <si>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</si>
  <si>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</si>
  <si>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</si>
  <si>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</si>
  <si>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</si>
  <si>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</si>
  <si>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</si>
  <si>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</si>
  <si>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</si>
  <si>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</si>
  <si>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</si>
  <si>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</si>
  <si>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</si>
  <si>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</si>
  <si>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</si>
  <si>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</si>
  <si>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</si>
  <si>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</si>
  <si>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</si>
  <si>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</si>
  <si>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</si>
  <si>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</si>
  <si>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</si>
  <si>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</si>
  <si>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</si>
  <si>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</si>
  <si>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</si>
  <si>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</si>
  <si>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</si>
  <si>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</si>
  <si>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</si>
  <si>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</si>
  <si>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</si>
  <si>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</si>
  <si>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</si>
  <si>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</si>
  <si>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</si>
  <si>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</si>
  <si>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</si>
  <si>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</si>
  <si>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</si>
  <si>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</si>
  <si>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</si>
  <si>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</si>
  <si>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</si>
  <si>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</si>
  <si>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</si>
  <si>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</si>
  <si>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</si>
  <si>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</si>
  <si>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</si>
  <si>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</si>
  <si>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</si>
  <si>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</si>
  <si>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</si>
  <si>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</si>
  <si>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</si>
  <si>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</si>
  <si>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</si>
  <si>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</si>
  <si>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</si>
  <si>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</si>
  <si>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</si>
  <si>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</si>
  <si>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</si>
  <si>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</si>
  <si>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</si>
  <si>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</si>
  <si>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</si>
  <si>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</si>
  <si>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</si>
  <si>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</si>
  <si>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</si>
  <si>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</si>
  <si>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</si>
  <si>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</si>
  <si>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</si>
  <si>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</si>
  <si>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</si>
  <si>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</si>
  <si>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</si>
  <si>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</si>
  <si>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</si>
  <si>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</si>
  <si>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</si>
  <si>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</si>
  <si>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</si>
  <si>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</si>
  <si>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</si>
  <si>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</si>
  <si>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</si>
  <si>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</si>
  <si>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</si>
  <si>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</si>
  <si>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</si>
  <si>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</si>
  <si>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</si>
  <si>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</si>
  <si>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</si>
  <si>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</si>
  <si>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</si>
  <si>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</si>
  <si>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</si>
  <si>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</si>
  <si>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</si>
  <si>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</si>
  <si>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</si>
  <si>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</si>
  <si>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</si>
  <si>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</si>
  <si>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</si>
  <si>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</si>
  <si>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</si>
  <si>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</si>
  <si>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</si>
  <si>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</si>
  <si>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</si>
  <si>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</si>
  <si>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</si>
  <si>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</si>
  <si>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</si>
  <si>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</si>
  <si>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</si>
  <si>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</si>
  <si>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</si>
  <si>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</si>
  <si>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</si>
  <si>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</si>
  <si>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</si>
  <si>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</si>
  <si>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</si>
  <si>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</si>
  <si>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</si>
  <si>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</si>
  <si>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</si>
  <si>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</si>
  <si>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</si>
  <si>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</si>
  <si>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</si>
  <si>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</si>
  <si>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</si>
  <si>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</si>
  <si>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</si>
  <si>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</si>
  <si>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</si>
  <si>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</si>
  <si>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</si>
  <si>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</si>
  <si>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</si>
  <si>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</si>
  <si>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</si>
  <si>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</si>
  <si>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</si>
  <si>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</si>
  <si>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</si>
  <si>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</si>
  <si>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</si>
  <si>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</si>
  <si>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</si>
  <si>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</si>
  <si>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</si>
  <si>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</si>
  <si>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</si>
  <si>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</si>
  <si>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</si>
  <si>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</si>
  <si>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</si>
  <si>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</si>
  <si>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</si>
  <si>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</si>
  <si>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</si>
  <si>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</si>
  <si>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</si>
  <si>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</si>
  <si>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</si>
  <si>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</si>
  <si>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</si>
  <si>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</si>
  <si>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</si>
  <si>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</si>
  <si>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</si>
  <si>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</si>
  <si>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</si>
  <si>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</si>
  <si>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</si>
  <si>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</si>
  <si>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</si>
  <si>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</si>
  <si>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</si>
  <si>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</si>
  <si>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</si>
  <si>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</si>
  <si>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</si>
  <si>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</si>
  <si>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</si>
  <si>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</si>
  <si>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</si>
  <si>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</si>
  <si>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</si>
  <si>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</si>
  <si>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</si>
  <si>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</si>
  <si>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</si>
  <si>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</si>
  <si>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</si>
  <si>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</si>
  <si>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</si>
  <si>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</si>
  <si>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</si>
  <si>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</si>
  <si>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</si>
  <si>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</si>
  <si>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</si>
  <si>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</si>
  <si>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</si>
  <si>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</si>
  <si>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</si>
  <si>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</si>
  <si>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</si>
  <si>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</si>
  <si>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</si>
  <si>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</si>
  <si>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</si>
  <si>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</si>
  <si>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</si>
  <si>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</si>
  <si>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</si>
  <si>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</si>
  <si>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</si>
  <si>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</si>
  <si>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</si>
  <si>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</si>
  <si>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</si>
  <si>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</si>
  <si>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</si>
  <si>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</si>
  <si>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</si>
  <si>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</si>
  <si>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</si>
  <si>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</si>
  <si>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</si>
  <si>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</si>
  <si>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</si>
  <si>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</si>
  <si>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</si>
  <si>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</si>
  <si>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</si>
  <si>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</si>
  <si>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</si>
  <si>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</si>
  <si>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</si>
  <si>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</si>
  <si>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</si>
  <si>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</si>
  <si>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</si>
  <si>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</si>
  <si>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</si>
  <si>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</si>
  <si>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</si>
  <si>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</si>
  <si>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</si>
  <si>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</si>
  <si>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</si>
  <si>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</si>
  <si>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</si>
  <si>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</si>
  <si>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</si>
  <si>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</si>
  <si>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</si>
  <si>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</si>
  <si>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</si>
  <si>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</si>
  <si>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</si>
  <si>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</si>
  <si>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</si>
  <si>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</si>
  <si>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</si>
  <si>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</si>
  <si>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</si>
  <si>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</si>
  <si>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</si>
  <si>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</si>
  <si>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</si>
  <si>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</si>
  <si>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</si>
  <si>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</si>
  <si>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</si>
  <si>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</si>
  <si>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</si>
  <si>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</si>
  <si>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</si>
  <si>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</si>
  <si>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</si>
  <si>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</si>
  <si>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</si>
  <si>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</si>
  <si>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</si>
  <si>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</si>
  <si>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</si>
  <si>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</si>
  <si>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</si>
  <si>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</si>
  <si>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</si>
  <si>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</si>
  <si>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</si>
  <si>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</si>
  <si>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</si>
  <si>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</si>
  <si>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</si>
  <si>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</si>
  <si>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</si>
  <si>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</si>
  <si>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</si>
  <si>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</si>
  <si>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</si>
  <si>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</si>
  <si>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</si>
  <si>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</si>
  <si>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</si>
  <si>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</si>
  <si>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</si>
  <si>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</si>
  <si>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</si>
  <si>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</si>
  <si>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</si>
  <si>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</si>
  <si>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</si>
  <si>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</si>
  <si>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</si>
  <si>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</si>
  <si>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</si>
  <si>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</si>
  <si>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</si>
  <si>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</si>
  <si>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</si>
  <si>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</si>
  <si>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</si>
  <si>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</si>
  <si>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</si>
  <si>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</si>
  <si>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</si>
  <si>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</si>
  <si>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</si>
  <si>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</si>
  <si>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</si>
  <si>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</si>
  <si>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</si>
  <si>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</si>
  <si>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</si>
  <si>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</si>
  <si>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</si>
  <si>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</si>
  <si>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</si>
  <si>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</si>
  <si>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</si>
  <si>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</si>
  <si>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</si>
  <si>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</si>
  <si>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</si>
  <si>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</si>
  <si>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</si>
  <si>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</si>
  <si>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</si>
  <si>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</si>
  <si>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</si>
  <si>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</si>
  <si>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</si>
  <si>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</si>
  <si>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</si>
  <si>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</si>
  <si>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</si>
  <si>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</si>
  <si>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</si>
  <si>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</si>
  <si>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</si>
  <si>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</si>
  <si>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</si>
  <si>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</si>
  <si>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</si>
  <si>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</si>
  <si>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</si>
  <si>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</si>
  <si>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</si>
  <si>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</si>
  <si>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</si>
  <si>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</si>
  <si>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</si>
  <si>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</si>
  <si>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</si>
  <si>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</si>
  <si>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</si>
  <si>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</si>
  <si>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</si>
  <si>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</si>
  <si>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</si>
  <si>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</si>
  <si>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</si>
  <si>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</si>
  <si>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</si>
  <si>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</si>
  <si>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</si>
  <si>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</si>
  <si>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</si>
  <si>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</si>
  <si>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</si>
  <si>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</si>
  <si>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</si>
  <si>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</si>
  <si>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</si>
  <si>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</si>
  <si>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</si>
  <si>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</si>
  <si>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</si>
  <si>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</si>
  <si>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</si>
  <si>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</si>
  <si>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</si>
  <si>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</si>
  <si>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</si>
  <si>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</si>
  <si>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</si>
  <si>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</si>
  <si>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</si>
  <si>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</si>
  <si>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</si>
  <si>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</si>
  <si>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</si>
  <si>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</si>
  <si>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</si>
  <si>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</si>
  <si>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</si>
  <si>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</si>
  <si>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</si>
  <si>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</si>
  <si>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</si>
  <si>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</si>
  <si>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</si>
  <si>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</si>
  <si>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</si>
  <si>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</si>
  <si>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</si>
  <si>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</si>
  <si>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</si>
  <si>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</si>
  <si>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</si>
  <si>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</si>
  <si>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</si>
  <si>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</si>
  <si>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</si>
  <si>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</si>
  <si>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</si>
  <si>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</si>
  <si>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</si>
  <si>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</si>
  <si>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</si>
  <si>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</si>
  <si>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</si>
  <si>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</si>
  <si>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</si>
  <si>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</si>
  <si>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</si>
  <si>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</si>
  <si>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</si>
  <si>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</si>
  <si>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</si>
  <si>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</si>
  <si>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</si>
  <si>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</si>
  <si>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</si>
  <si>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</si>
  <si>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</si>
  <si>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</si>
  <si>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</si>
  <si>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</si>
  <si>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</si>
  <si>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</si>
  <si>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</si>
  <si>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</si>
  <si>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</si>
  <si>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</si>
  <si>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</si>
  <si>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</si>
  <si>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</si>
  <si>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</si>
  <si>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</si>
  <si>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</si>
  <si>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</si>
  <si>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</si>
  <si>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</si>
  <si>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</si>
  <si>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</si>
  <si>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</si>
  <si>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</si>
  <si>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</si>
  <si>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</si>
  <si>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</si>
  <si>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</si>
  <si>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</si>
  <si>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</si>
  <si>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</si>
  <si>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</si>
  <si>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</si>
  <si>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</si>
  <si>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</si>
  <si>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</si>
  <si>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</si>
  <si>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</si>
  <si>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</si>
  <si>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</si>
  <si>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</si>
  <si>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</si>
  <si>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</si>
  <si>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</si>
  <si>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</si>
  <si>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</si>
  <si>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</si>
  <si>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</si>
  <si>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</si>
  <si>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</si>
  <si>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</si>
  <si>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</si>
  <si>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</si>
  <si>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</si>
  <si>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</si>
  <si>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</si>
  <si>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</si>
  <si>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</si>
  <si>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</si>
  <si>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</si>
  <si>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</si>
  <si>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</si>
  <si>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</si>
  <si>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</si>
  <si>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</si>
  <si>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</si>
  <si>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</si>
  <si>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</si>
  <si>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</si>
  <si>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</si>
  <si>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</si>
  <si>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</si>
  <si>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</si>
  <si>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</si>
  <si>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</si>
  <si>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</si>
  <si>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</si>
  <si>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</si>
  <si>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</si>
  <si>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</si>
  <si>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</si>
  <si>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</si>
  <si>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</si>
  <si>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</si>
  <si>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</si>
  <si>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</si>
  <si>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</si>
  <si>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</si>
  <si>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</si>
  <si>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</si>
  <si>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</si>
  <si>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</si>
  <si>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</si>
  <si>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</si>
  <si>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</si>
  <si>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</si>
  <si>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</si>
  <si>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</si>
  <si>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</si>
  <si>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</si>
  <si>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</si>
  <si>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</si>
  <si>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</si>
  <si>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</si>
  <si>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</si>
  <si>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</si>
  <si>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</si>
  <si>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</si>
  <si>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</si>
  <si>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</si>
  <si>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</si>
  <si>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</si>
  <si>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</si>
  <si>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</si>
  <si>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</si>
  <si>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</si>
  <si>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</si>
  <si>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</si>
  <si>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</si>
  <si>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</si>
  <si>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</si>
  <si>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</si>
  <si>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</si>
  <si>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</si>
  <si>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</si>
  <si>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</si>
  <si>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</si>
  <si>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</si>
  <si>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</si>
  <si>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</si>
  <si>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</si>
  <si>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</si>
  <si>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</si>
  <si>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</si>
  <si>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</si>
  <si>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</si>
  <si>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</si>
  <si>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</si>
  <si>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</si>
  <si>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</si>
  <si>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</si>
  <si>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</si>
  <si>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</si>
  <si>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</si>
  <si>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</si>
  <si>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</si>
  <si>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</si>
  <si>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</si>
  <si>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</si>
  <si>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</si>
  <si>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</si>
  <si>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</si>
  <si>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</si>
  <si>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</si>
  <si>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</si>
  <si>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</si>
  <si>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</si>
  <si>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</si>
  <si>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</si>
  <si>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</si>
  <si>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</si>
  <si>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</si>
  <si>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</si>
  <si>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</si>
  <si>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</si>
  <si>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</si>
  <si>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</si>
  <si>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</si>
  <si>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</si>
  <si>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</si>
  <si>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</si>
  <si>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</si>
  <si>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</si>
  <si>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</si>
  <si>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</si>
  <si>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</si>
  <si>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</si>
  <si>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</si>
  <si>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</si>
  <si>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</si>
  <si>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</si>
  <si>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</si>
  <si>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</si>
  <si>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</si>
  <si>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</si>
  <si>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</si>
  <si>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</si>
  <si>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</si>
  <si>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</si>
  <si>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</si>
  <si>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</si>
  <si>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</si>
  <si>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</si>
  <si>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</si>
  <si>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</si>
  <si>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</si>
  <si>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</si>
  <si>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</si>
  <si>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</si>
  <si>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</si>
  <si>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</si>
  <si>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</si>
  <si>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</si>
  <si>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</si>
  <si>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</si>
  <si>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</si>
  <si>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</si>
  <si>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</si>
  <si>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</si>
  <si>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</si>
  <si>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</si>
  <si>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</si>
  <si>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</si>
  <si>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</si>
  <si>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</si>
  <si>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</si>
  <si>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</si>
  <si>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</si>
  <si>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</si>
  <si>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</si>
  <si>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</si>
  <si>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</si>
  <si>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</si>
  <si>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</si>
  <si>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</si>
  <si>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</si>
  <si>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</si>
  <si>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</si>
  <si>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</si>
  <si>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</si>
  <si>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</si>
  <si>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</si>
  <si>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</si>
  <si>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</si>
  <si>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</si>
  <si>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</si>
  <si>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</si>
  <si>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</si>
  <si>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</si>
  <si>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</si>
  <si>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</si>
  <si>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</si>
  <si>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</si>
  <si>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</si>
  <si>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</si>
  <si>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</si>
  <si>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</si>
  <si>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</si>
  <si>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</si>
  <si>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</si>
  <si>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</si>
  <si>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</si>
  <si>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</si>
  <si>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</si>
  <si>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</si>
  <si>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</si>
  <si>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</si>
  <si>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</si>
  <si>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</si>
  <si>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</si>
  <si>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</si>
  <si>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</si>
  <si>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</si>
  <si>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</si>
  <si>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</si>
  <si>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</si>
  <si>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</si>
  <si>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</si>
  <si>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</si>
  <si>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</si>
  <si>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</si>
  <si>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</si>
  <si>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</si>
  <si>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</si>
  <si>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</si>
  <si>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</si>
  <si>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</si>
  <si>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</si>
  <si>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</si>
  <si>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</si>
  <si>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</si>
  <si>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</si>
  <si>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</si>
  <si>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</si>
  <si>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</si>
  <si>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</si>
  <si>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</si>
  <si>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</si>
  <si>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</si>
  <si>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</si>
  <si>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</si>
  <si>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</si>
  <si>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</si>
  <si>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</si>
  <si>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</si>
  <si>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</si>
  <si>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</si>
  <si>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</si>
  <si>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</si>
  <si>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</si>
  <si>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</si>
  <si>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</si>
  <si>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</si>
  <si>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</si>
  <si>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</si>
  <si>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</si>
  <si>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</si>
  <si>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</si>
  <si>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</si>
  <si>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</si>
  <si>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</si>
  <si>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</si>
  <si>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</si>
  <si>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</si>
  <si>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</si>
  <si>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</si>
  <si>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</si>
  <si>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</si>
  <si>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</si>
  <si>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</si>
  <si>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</si>
  <si>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</si>
  <si>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</si>
  <si>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</si>
  <si>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</si>
  <si>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</si>
  <si>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</si>
  <si>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</si>
  <si>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</si>
  <si>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</si>
  <si>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</si>
  <si>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</si>
  <si>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</si>
  <si>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</si>
  <si>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</si>
  <si>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</si>
  <si>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</si>
  <si>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</si>
  <si>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</si>
  <si>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</si>
  <si>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</si>
  <si>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</si>
  <si>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</si>
  <si>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</si>
  <si>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</si>
  <si>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</si>
  <si>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</si>
  <si>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</si>
  <si>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</si>
  <si>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</si>
  <si>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</si>
  <si>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</si>
  <si>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</si>
  <si>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</si>
  <si>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</si>
  <si>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</si>
  <si>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</si>
  <si>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</si>
  <si>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</si>
  <si>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</si>
  <si>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</si>
  <si>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</si>
  <si>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</si>
  <si>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</si>
  <si>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</si>
  <si>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</si>
  <si>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</si>
  <si>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</si>
  <si>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</si>
  <si>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</si>
  <si>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</si>
  <si>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</si>
  <si>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</si>
  <si>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</si>
  <si>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</si>
  <si>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</si>
  <si>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</si>
  <si>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</si>
  <si>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</si>
  <si>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</si>
  <si>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</si>
  <si>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</si>
  <si>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</si>
  <si>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</si>
  <si>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</si>
  <si>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</si>
  <si>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</si>
  <si>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</si>
  <si>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</si>
  <si>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</si>
  <si>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</si>
  <si>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</si>
  <si>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</si>
  <si>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</si>
  <si>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</si>
  <si>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</si>
  <si>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</si>
  <si>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</si>
  <si>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</si>
  <si>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</si>
  <si>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</si>
  <si>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</si>
  <si>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</si>
  <si>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</si>
  <si>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</si>
  <si>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</si>
  <si>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</si>
  <si>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</si>
  <si>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</si>
  <si>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</si>
  <si>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</si>
  <si>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</si>
  <si>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</si>
  <si>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</si>
  <si>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</si>
  <si>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</si>
  <si>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</si>
  <si>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</si>
  <si>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</si>
  <si>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</si>
  <si>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</si>
  <si>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</si>
  <si>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</si>
  <si>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</si>
  <si>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</si>
  <si>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</si>
  <si>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</si>
  <si>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</si>
  <si>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</si>
  <si>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</si>
  <si>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</si>
  <si>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</si>
  <si>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</si>
  <si>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</si>
  <si>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</si>
  <si>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</si>
  <si>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</si>
  <si>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</si>
  <si>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</si>
  <si>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</si>
  <si>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</si>
  <si>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</si>
  <si>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</si>
  <si>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</si>
  <si>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</si>
  <si>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</si>
  <si>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</si>
  <si>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</si>
  <si>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</si>
  <si>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</si>
  <si>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</si>
  <si>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</si>
  <si>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</si>
  <si>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</si>
  <si>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</si>
  <si>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</si>
  <si>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</si>
  <si>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</si>
  <si>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</si>
  <si>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</si>
  <si>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</si>
  <si>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</si>
  <si>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</si>
  <si>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</si>
  <si>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</si>
  <si>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</si>
  <si>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</si>
  <si>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</si>
  <si>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</si>
  <si>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</si>
  <si>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</si>
  <si>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</si>
  <si>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</si>
  <si>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</si>
  <si>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</si>
  <si>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</si>
  <si>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</si>
  <si>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</si>
  <si>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</si>
  <si>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</si>
  <si>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</si>
  <si>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</si>
  <si>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</si>
  <si>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</si>
  <si>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</si>
  <si>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</si>
  <si>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</si>
  <si>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</si>
  <si>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</si>
  <si>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</si>
  <si>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</si>
  <si>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</si>
  <si>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</si>
  <si>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</si>
  <si>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</si>
  <si>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</si>
  <si>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</si>
  <si>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</si>
  <si>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</si>
  <si>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</si>
  <si>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</si>
  <si>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</si>
  <si>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</si>
  <si>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</si>
  <si>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</si>
  <si>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</si>
  <si>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</si>
  <si>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</si>
  <si>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</si>
  <si>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</si>
  <si>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</si>
  <si>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</si>
  <si>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</si>
  <si>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</si>
  <si>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</si>
  <si>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</si>
  <si>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</si>
  <si>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</si>
  <si>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</si>
  <si>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</si>
  <si>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</si>
  <si>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</si>
  <si>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</si>
  <si>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</si>
  <si>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</si>
  <si>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</si>
  <si>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</si>
  <si>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</si>
  <si>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</si>
  <si>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</si>
  <si>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</si>
  <si>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</si>
  <si>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</si>
  <si>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</si>
  <si>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</si>
  <si>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</si>
  <si>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</si>
  <si>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</si>
  <si>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</si>
  <si>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</si>
  <si>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</si>
  <si>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</si>
  <si>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</si>
  <si>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</si>
  <si>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</si>
  <si>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</si>
  <si>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</si>
  <si>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</si>
  <si>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</si>
  <si>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</si>
  <si>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</si>
  <si>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</si>
  <si>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</si>
  <si>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</si>
  <si>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</si>
  <si>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</si>
  <si>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</si>
  <si>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</si>
  <si>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</si>
  <si>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</si>
  <si>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</si>
  <si>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</si>
  <si>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</si>
  <si>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</si>
  <si>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</si>
  <si>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</si>
  <si>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</si>
  <si>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</si>
  <si>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</si>
  <si>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</si>
  <si>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</si>
  <si>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</si>
  <si>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</si>
  <si>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</si>
  <si>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</si>
  <si>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</si>
  <si>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</si>
  <si>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</si>
  <si>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</si>
  <si>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</si>
  <si>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</si>
  <si>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</si>
  <si>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</si>
  <si>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</si>
  <si>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</si>
  <si>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</si>
  <si>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</si>
  <si>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</si>
  <si>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</si>
  <si>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</si>
  <si>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</si>
  <si>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</si>
  <si>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</si>
  <si>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</si>
  <si>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</si>
  <si>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</si>
  <si>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</si>
  <si>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</si>
  <si>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</si>
  <si>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</si>
  <si>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</si>
  <si>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</si>
  <si>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</si>
  <si>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</si>
  <si>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</si>
  <si>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</si>
  <si>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</si>
  <si>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</si>
  <si>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</si>
  <si>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</si>
  <si>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</si>
  <si>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</si>
  <si>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</si>
  <si>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</si>
  <si>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</si>
  <si>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</si>
  <si>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</si>
  <si>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</si>
  <si>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</si>
  <si>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</si>
  <si>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</si>
  <si>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</si>
  <si>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</si>
  <si>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</si>
  <si>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</si>
  <si>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</si>
  <si>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</si>
  <si>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</si>
  <si>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</si>
  <si>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</si>
  <si>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</si>
  <si>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</si>
  <si>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</si>
  <si>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</si>
  <si>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</si>
  <si>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</si>
  <si>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</si>
  <si>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</si>
  <si>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</si>
  <si>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</si>
  <si>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</si>
  <si>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</si>
  <si>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</si>
  <si>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</si>
  <si>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</si>
  <si>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</si>
  <si>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</si>
  <si>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</si>
  <si>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</si>
  <si>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</si>
  <si>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</si>
  <si>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</si>
  <si>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</si>
  <si>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</si>
  <si>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</si>
  <si>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</si>
  <si>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</si>
  <si>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</si>
  <si>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</si>
  <si>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</si>
  <si>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</si>
  <si>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</si>
  <si>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</si>
  <si>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</si>
  <si>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</si>
  <si>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</si>
  <si>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</si>
  <si>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</si>
  <si>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</si>
  <si>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</si>
  <si>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</si>
  <si>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</si>
  <si>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</si>
  <si>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</si>
  <si>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</si>
  <si>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</si>
  <si>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</si>
  <si>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</si>
  <si>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</si>
  <si>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</si>
  <si>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</si>
  <si>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</si>
  <si>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</si>
  <si>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</si>
  <si>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</si>
  <si>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</si>
  <si>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</si>
  <si>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</si>
  <si>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</si>
  <si>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</si>
  <si>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</si>
  <si>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</si>
  <si>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</si>
  <si>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</si>
  <si>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</si>
  <si>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</si>
  <si>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</si>
  <si>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</si>
  <si>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</si>
  <si>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</si>
  <si>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</si>
  <si>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</si>
  <si>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</si>
  <si>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</si>
  <si>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</si>
  <si>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</si>
  <si>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</si>
  <si>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</si>
  <si>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</si>
  <si>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</si>
  <si>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</si>
  <si>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</si>
  <si>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</si>
  <si>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</si>
  <si>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</si>
  <si>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</si>
  <si>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</si>
  <si>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</si>
  <si>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</si>
  <si>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</si>
  <si>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</si>
  <si>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</si>
  <si>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</si>
  <si>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</si>
  <si>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</si>
  <si>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</si>
  <si>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</si>
  <si>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</si>
  <si>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</si>
  <si>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</si>
  <si>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</si>
  <si>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</si>
  <si>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</si>
  <si>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</si>
  <si>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</si>
  <si>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</si>
  <si>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</si>
  <si>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</si>
  <si>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</si>
  <si>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</si>
  <si>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</si>
  <si>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</si>
  <si>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</si>
  <si>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</si>
  <si>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</si>
  <si>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</si>
  <si>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</si>
  <si>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</si>
  <si>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</si>
  <si>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</si>
  <si>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</si>
  <si>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</si>
  <si>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</si>
  <si>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</si>
  <si>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</si>
  <si>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</si>
  <si>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</si>
  <si>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</si>
  <si>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</si>
  <si>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</si>
  <si>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</si>
  <si>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</si>
  <si>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</si>
  <si>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</si>
  <si>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</si>
  <si>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</si>
  <si>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</si>
  <si>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</si>
  <si>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</si>
  <si>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</si>
  <si>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</si>
  <si>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</si>
  <si>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</si>
  <si>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</si>
  <si>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</si>
  <si>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</si>
  <si>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</si>
  <si>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</si>
  <si>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</si>
  <si>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</si>
  <si>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</si>
  <si>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</si>
  <si>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</si>
  <si>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</si>
  <si>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</si>
  <si>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</si>
  <si>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</si>
  <si>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</si>
  <si>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</si>
  <si>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</si>
  <si>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</si>
  <si>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</si>
  <si>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</si>
  <si>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</si>
  <si>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</si>
  <si>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</si>
  <si>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</si>
  <si>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</si>
  <si>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</si>
  <si>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</si>
  <si>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</si>
  <si>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</si>
  <si>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</si>
  <si>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</si>
  <si>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</si>
  <si>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</si>
  <si>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</si>
  <si>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</si>
  <si>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</si>
  <si>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</si>
  <si>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</si>
  <si>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</si>
  <si>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</si>
  <si>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</si>
  <si>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</si>
  <si>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</si>
  <si>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</si>
  <si>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</si>
  <si>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</si>
  <si>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</si>
  <si>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</si>
  <si>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</si>
  <si>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</si>
  <si>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</si>
  <si>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</si>
  <si>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</si>
  <si>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</si>
  <si>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</si>
  <si>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</si>
  <si>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</si>
  <si>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</si>
  <si>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</si>
  <si>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</si>
  <si>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</si>
  <si>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</si>
  <si>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</si>
  <si>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</si>
  <si>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</si>
  <si>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</si>
  <si>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</si>
  <si>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</si>
  <si>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</si>
  <si>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</si>
  <si>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</si>
  <si>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</si>
  <si>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</si>
  <si>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</si>
  <si>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</si>
  <si>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</si>
  <si>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</si>
  <si>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</si>
  <si>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</si>
  <si>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</si>
  <si>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</si>
  <si>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</si>
  <si>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</si>
  <si>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</si>
  <si>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</si>
  <si>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</si>
  <si>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</si>
  <si>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</si>
  <si>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</si>
  <si>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</si>
  <si>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</si>
  <si>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</si>
  <si>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</si>
  <si>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</si>
  <si>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</si>
  <si>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</si>
  <si>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</si>
  <si>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</si>
  <si>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</si>
  <si>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</si>
  <si>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</si>
  <si>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</si>
  <si>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</si>
  <si>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</si>
  <si>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</si>
  <si>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</si>
  <si>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</si>
  <si>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</si>
  <si>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</si>
  <si>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</si>
  <si>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</si>
  <si>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</si>
  <si>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</si>
  <si>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</si>
  <si>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</si>
  <si>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</si>
  <si>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</si>
  <si>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</si>
  <si>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</si>
  <si>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</si>
  <si>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</si>
  <si>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</si>
  <si>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</si>
  <si>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</si>
  <si>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</si>
  <si>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</si>
  <si>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</si>
  <si>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</si>
  <si>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</si>
  <si>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</si>
  <si>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</si>
  <si>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</si>
  <si>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</si>
  <si>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</si>
  <si>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</si>
  <si>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</si>
  <si>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</si>
  <si>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</si>
  <si>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</si>
  <si>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</si>
  <si>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</si>
  <si>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</si>
  <si>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</si>
  <si>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</si>
  <si>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</si>
  <si>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</si>
  <si>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</si>
  <si>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</si>
  <si>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</si>
  <si>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</si>
  <si>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</si>
  <si>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</si>
  <si>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</si>
  <si>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</si>
  <si>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</si>
  <si>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</si>
  <si>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</si>
  <si>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</si>
  <si>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</si>
  <si>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</si>
  <si>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</si>
  <si>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</si>
  <si>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</si>
  <si>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</si>
  <si>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</si>
  <si>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</si>
  <si>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</si>
  <si>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</si>
  <si>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</si>
  <si>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</si>
  <si>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</si>
  <si>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</si>
  <si>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</si>
  <si>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</si>
  <si>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</si>
  <si>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</si>
  <si>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</si>
  <si>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</si>
  <si>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</si>
  <si>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</si>
  <si>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</si>
  <si>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</si>
  <si>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</si>
  <si>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</si>
  <si>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</si>
  <si>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</si>
  <si>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</si>
  <si>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</si>
  <si>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</si>
  <si>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</si>
  <si>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</si>
  <si>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</si>
  <si>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</si>
  <si>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</si>
  <si>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</si>
  <si>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</si>
  <si>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</si>
  <si>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</si>
  <si>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</si>
  <si>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</si>
  <si>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</si>
  <si>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</si>
  <si>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</si>
  <si>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</si>
  <si>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</si>
  <si>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</si>
  <si>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</si>
  <si>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</si>
  <si>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</si>
  <si>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</si>
  <si>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</si>
  <si>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</si>
  <si>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</si>
  <si>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</si>
  <si>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</si>
  <si>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</si>
  <si>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</si>
  <si>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</si>
  <si>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</si>
  <si>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</si>
  <si>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</si>
  <si>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</si>
  <si>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</si>
  <si>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</si>
  <si>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</si>
  <si>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</si>
  <si>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</si>
  <si>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</si>
  <si>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</si>
  <si>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</si>
  <si>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</si>
  <si>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</si>
  <si>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</si>
  <si>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</si>
  <si>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</si>
  <si>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</si>
  <si>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</si>
  <si>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</si>
  <si>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</si>
  <si>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</si>
  <si>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</si>
  <si>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</si>
  <si>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</si>
  <si>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</si>
  <si>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</si>
  <si>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</si>
  <si>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</si>
  <si>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</si>
  <si>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</si>
  <si>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</si>
  <si>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</si>
  <si>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</si>
  <si>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</si>
  <si>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</si>
  <si>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</si>
  <si>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</si>
  <si>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</si>
  <si>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</si>
  <si>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</si>
  <si>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</si>
  <si>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</si>
  <si>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</si>
  <si>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</si>
  <si>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</si>
  <si>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</si>
  <si>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</si>
  <si>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</si>
  <si>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</si>
  <si>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</si>
  <si>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</si>
  <si>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</si>
  <si>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</si>
  <si>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</si>
  <si>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</si>
  <si>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</si>
  <si>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</si>
  <si>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</si>
  <si>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</si>
  <si>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</si>
  <si>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</si>
  <si>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</si>
  <si>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</si>
  <si>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</si>
  <si>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</si>
  <si>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</si>
  <si>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</si>
  <si>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</si>
  <si>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</si>
  <si>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</si>
  <si>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</si>
  <si>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</si>
  <si>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</si>
  <si>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</si>
  <si>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</si>
  <si>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</si>
  <si>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</si>
  <si>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</si>
  <si>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</si>
  <si>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</si>
  <si>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</si>
  <si>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</si>
  <si>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</si>
  <si>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</si>
  <si>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</si>
  <si>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</si>
  <si>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</si>
  <si>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</si>
  <si>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</si>
  <si>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</si>
  <si>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</si>
  <si>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</si>
  <si>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</si>
  <si>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</si>
  <si>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</si>
  <si>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</si>
  <si>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</si>
  <si>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</si>
  <si>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</si>
  <si>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</si>
  <si>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</si>
  <si>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</si>
  <si>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</si>
  <si>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</si>
  <si>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</si>
  <si>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</si>
  <si>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</si>
  <si>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</si>
  <si>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</si>
  <si>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</si>
  <si>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</si>
  <si>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</si>
  <si>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</si>
  <si>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</si>
  <si>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</si>
  <si>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</si>
  <si>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</si>
  <si>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</si>
  <si>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</si>
  <si>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</si>
  <si>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</si>
  <si>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</si>
  <si>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</si>
  <si>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</si>
  <si>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</si>
  <si>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</si>
  <si>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</si>
  <si>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</si>
  <si>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</si>
  <si>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</si>
  <si>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</si>
  <si>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</si>
  <si>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</si>
  <si>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</si>
  <si>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</si>
  <si>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</si>
  <si>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</si>
  <si>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</si>
  <si>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</si>
  <si>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</si>
  <si>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</si>
  <si>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</si>
  <si>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</si>
  <si>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</si>
  <si>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</si>
  <si>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</si>
  <si>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</si>
  <si>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</si>
  <si>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</si>
  <si>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</si>
  <si>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</si>
  <si>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</si>
  <si>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</si>
  <si>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</si>
  <si>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</si>
  <si>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</si>
  <si>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</si>
  <si>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</si>
  <si>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</si>
  <si>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</si>
  <si>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</si>
  <si>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</si>
  <si>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</si>
  <si>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</si>
  <si>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</si>
  <si>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</si>
  <si>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</si>
  <si>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</si>
  <si>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</si>
  <si>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</si>
  <si>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</si>
  <si>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</si>
  <si>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</si>
  <si>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</si>
  <si>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</si>
  <si>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</si>
  <si>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</si>
  <si>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</si>
  <si>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</si>
  <si>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</si>
  <si>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</si>
  <si>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</si>
  <si>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</si>
  <si>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</si>
  <si>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</si>
  <si>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</si>
  <si>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</si>
  <si>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</si>
  <si>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</si>
  <si>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</si>
  <si>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</si>
  <si>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</si>
  <si>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</si>
  <si>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</si>
  <si>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</si>
  <si>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</si>
  <si>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</si>
  <si>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</si>
  <si>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</si>
  <si>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</si>
  <si>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</si>
  <si>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</si>
  <si>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</si>
  <si>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</si>
  <si>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</si>
  <si>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</si>
  <si>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</si>
  <si>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</si>
  <si>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</si>
  <si>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</si>
  <si>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</si>
  <si>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</si>
  <si>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</si>
  <si>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</si>
  <si>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</si>
  <si>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</si>
  <si>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</si>
  <si>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</si>
  <si>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</si>
  <si>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</si>
  <si>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</si>
  <si>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</si>
  <si>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</si>
  <si>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</si>
  <si>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</si>
  <si>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</si>
  <si>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</si>
  <si>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</si>
  <si>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</si>
  <si>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</si>
  <si>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</si>
  <si>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</si>
  <si>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</si>
  <si>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</si>
  <si>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</si>
  <si>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</si>
  <si>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</si>
  <si>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</si>
  <si>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</si>
  <si>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</si>
  <si>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</si>
  <si>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</si>
  <si>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</si>
  <si>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</si>
  <si>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</si>
  <si>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</si>
  <si>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</si>
  <si>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</si>
  <si>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</si>
  <si>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</si>
  <si>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</si>
  <si>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</si>
  <si>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</si>
  <si>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</si>
  <si>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</si>
  <si>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</si>
  <si>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</si>
  <si>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</si>
  <si>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</si>
  <si>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</si>
  <si>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</si>
  <si>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</si>
  <si>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</si>
  <si>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</si>
  <si>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</si>
  <si>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</si>
  <si>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</si>
  <si>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</si>
  <si>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</si>
  <si>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</si>
  <si>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</si>
  <si>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</si>
  <si>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</si>
  <si>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</si>
  <si>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</si>
  <si>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</si>
  <si>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</si>
  <si>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</si>
  <si>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</si>
  <si>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</si>
  <si>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</si>
  <si>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</si>
  <si>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</si>
  <si>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</si>
  <si>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</si>
  <si>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</si>
  <si>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</si>
  <si>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</si>
  <si>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</si>
  <si>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</si>
  <si>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</si>
  <si>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</si>
  <si>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</si>
  <si>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</si>
  <si>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</si>
  <si>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</si>
  <si>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</si>
  <si>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</si>
  <si>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</si>
  <si>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</si>
  <si>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</si>
  <si>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</si>
  <si>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</si>
  <si>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</si>
  <si>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</si>
  <si>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</si>
  <si>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</si>
  <si>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</si>
  <si>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</si>
  <si>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</si>
  <si>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</si>
  <si>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</si>
  <si>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</si>
  <si>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</si>
  <si>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</si>
  <si>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</si>
  <si>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</si>
  <si>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</si>
  <si>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</si>
  <si>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</si>
  <si>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</si>
  <si>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</si>
  <si>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</si>
  <si>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</si>
  <si>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</si>
  <si>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</si>
  <si>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</si>
  <si>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</si>
  <si>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</si>
  <si>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</si>
  <si>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</si>
  <si>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</si>
  <si>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</si>
  <si>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</si>
  <si>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</si>
  <si>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</si>
  <si>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</si>
  <si>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</si>
  <si>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</si>
  <si>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</si>
  <si>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</si>
  <si>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</si>
  <si>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</si>
  <si>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</si>
  <si>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</si>
  <si>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</si>
  <si>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</si>
  <si>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</si>
  <si>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</si>
  <si>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</si>
  <si>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</si>
  <si>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</si>
  <si>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</si>
  <si>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</si>
  <si>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</si>
  <si>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</si>
  <si>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</si>
  <si>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</si>
  <si>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</si>
  <si>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</si>
  <si>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</si>
  <si>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</si>
  <si>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</si>
  <si>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</si>
  <si>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</si>
  <si>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</si>
  <si>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</si>
  <si>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</si>
  <si>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</si>
  <si>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</si>
  <si>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</si>
  <si>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</si>
  <si>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</si>
  <si>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</si>
  <si>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</si>
  <si>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</si>
  <si>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</si>
  <si>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</si>
  <si>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</si>
  <si>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</si>
  <si>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</si>
  <si>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</si>
  <si>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</si>
  <si>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</si>
  <si>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</si>
  <si>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</si>
  <si>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</si>
  <si>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</si>
  <si>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</si>
  <si>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</si>
  <si>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</si>
  <si>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</si>
  <si>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</si>
  <si>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</si>
  <si>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</si>
  <si>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</si>
  <si>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</si>
  <si>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</si>
  <si>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</si>
  <si>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</si>
  <si>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</si>
  <si>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</si>
  <si>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</si>
  <si>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</si>
  <si>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</si>
  <si>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</si>
  <si>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</si>
  <si>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</si>
  <si>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</si>
  <si>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</si>
  <si>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</si>
  <si>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</si>
  <si>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</si>
  <si>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</si>
  <si>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</si>
  <si>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</si>
  <si>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</si>
  <si>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</si>
  <si>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</si>
  <si>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</si>
  <si>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</si>
  <si>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</si>
  <si>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</si>
  <si>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</si>
  <si>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</si>
  <si>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</si>
  <si>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</si>
  <si>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</si>
  <si>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</si>
  <si>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</si>
  <si>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</si>
  <si>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</si>
  <si>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</si>
  <si>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</si>
  <si>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</si>
  <si>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</si>
  <si>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</si>
  <si>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</si>
  <si>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</si>
  <si>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</si>
  <si>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</si>
  <si>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</si>
  <si>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</si>
  <si>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</si>
  <si>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</si>
  <si>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</si>
  <si>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</si>
  <si>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</si>
  <si>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</si>
  <si>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</si>
  <si>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</si>
  <si>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</si>
  <si>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</si>
  <si>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</si>
  <si>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</si>
  <si>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</si>
  <si>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</si>
  <si>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</si>
  <si>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</si>
  <si>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</si>
  <si>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</si>
  <si>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</si>
  <si>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</si>
  <si>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</si>
  <si>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</si>
  <si>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</si>
  <si>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</si>
  <si>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</si>
  <si>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</si>
  <si>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</si>
  <si>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</si>
  <si>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</si>
  <si>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</si>
  <si>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</si>
  <si>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</si>
  <si>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</si>
  <si>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</si>
  <si>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</si>
  <si>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</si>
  <si>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</si>
  <si>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</si>
  <si>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</si>
  <si>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</si>
  <si>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</si>
  <si>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</si>
  <si>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</si>
  <si>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</si>
  <si>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</si>
  <si>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</si>
  <si>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</si>
  <si>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</si>
  <si>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</si>
  <si>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</si>
  <si>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</si>
  <si>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</si>
  <si>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</si>
  <si>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</si>
  <si>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</si>
  <si>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</si>
  <si>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</si>
  <si>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</si>
  <si>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</si>
  <si>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</si>
  <si>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</si>
  <si>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</si>
  <si>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</si>
  <si>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</si>
  <si>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</si>
  <si>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</si>
  <si>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</si>
  <si>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</si>
  <si>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</si>
  <si>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</si>
  <si>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</si>
  <si>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</si>
  <si>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</si>
  <si>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</si>
  <si>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</si>
  <si>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</si>
  <si>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</si>
  <si>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</si>
  <si>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</si>
  <si>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</si>
  <si>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</si>
  <si>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</si>
  <si>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</si>
  <si>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</si>
  <si>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</si>
  <si>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</si>
  <si>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</si>
  <si>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</si>
  <si>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</si>
  <si>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</si>
  <si>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</si>
  <si>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</si>
  <si>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</si>
  <si>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</si>
  <si>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</si>
  <si>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</si>
  <si>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</si>
  <si>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</si>
  <si>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</si>
  <si>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</si>
  <si>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</si>
  <si>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</si>
  <si>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</si>
  <si>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</si>
  <si>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</si>
  <si>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</si>
  <si>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</si>
  <si>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</si>
  <si>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</si>
  <si>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</si>
  <si>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</si>
  <si>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</si>
  <si>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</si>
  <si>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</si>
  <si>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</si>
  <si>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</si>
  <si>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</si>
  <si>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</si>
  <si>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</si>
  <si>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</si>
  <si>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</si>
  <si>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</si>
  <si>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</si>
  <si>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</si>
  <si>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</si>
  <si>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</si>
  <si>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</si>
  <si>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</si>
  <si>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</si>
  <si>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</si>
  <si>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</si>
  <si>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</si>
  <si>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</si>
  <si>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</si>
  <si>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</si>
  <si>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</si>
  <si>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</si>
  <si>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</si>
  <si>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</si>
  <si>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</si>
  <si>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</si>
  <si>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</si>
  <si>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</si>
  <si>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</si>
  <si>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</si>
  <si>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</si>
  <si>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</si>
  <si>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</si>
  <si>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</si>
  <si>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</si>
  <si>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</si>
  <si>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</si>
  <si>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</si>
  <si>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</si>
  <si>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</si>
  <si>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</si>
  <si>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</si>
  <si>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</si>
  <si>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</si>
  <si>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</si>
  <si>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</si>
  <si>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</si>
  <si>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</si>
  <si>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</si>
  <si>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</si>
  <si>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</si>
  <si>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</si>
  <si>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</si>
  <si>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</si>
  <si>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</si>
  <si>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</si>
  <si>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</si>
  <si>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</si>
  <si>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</si>
  <si>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</si>
  <si>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</si>
  <si>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</si>
  <si>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</si>
  <si>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</si>
  <si>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</si>
  <si>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</si>
  <si>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</si>
  <si>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</si>
  <si>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</si>
  <si>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</si>
  <si>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</si>
  <si>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</si>
  <si>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</si>
  <si>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</si>
  <si>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</si>
  <si>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</si>
  <si>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</si>
  <si>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</si>
  <si>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</si>
  <si>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</si>
  <si>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</si>
  <si>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</si>
  <si>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</si>
  <si>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</si>
  <si>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</si>
  <si>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</si>
  <si>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</si>
  <si>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</si>
  <si>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</si>
  <si>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</si>
  <si>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</si>
  <si>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</si>
  <si>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</si>
  <si>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</si>
  <si>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</si>
  <si>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</si>
  <si>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</si>
  <si>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</si>
  <si>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</si>
  <si>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</si>
  <si>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</si>
  <si>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</si>
  <si>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</si>
  <si>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</si>
  <si>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</si>
  <si>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</si>
  <si>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</si>
  <si>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</si>
  <si>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</si>
  <si>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</si>
  <si>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</si>
  <si>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</si>
  <si>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</si>
  <si>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</si>
  <si>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</si>
  <si>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</si>
  <si>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</si>
  <si>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</si>
  <si>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</si>
  <si>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</si>
  <si>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</si>
  <si>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</si>
  <si>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</si>
  <si>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</si>
  <si>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</si>
  <si>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</si>
  <si>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</si>
  <si>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</si>
  <si>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</si>
  <si>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</si>
  <si>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</si>
  <si>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</si>
  <si>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</si>
  <si>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</si>
  <si>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</si>
  <si>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</si>
  <si>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</si>
  <si>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</si>
  <si>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</si>
  <si>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</si>
  <si>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</si>
  <si>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</si>
  <si>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</si>
  <si>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</si>
  <si>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</si>
  <si>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</si>
  <si>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</si>
  <si>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</si>
  <si>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</si>
  <si>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</si>
  <si>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</si>
  <si>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</si>
  <si>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</si>
  <si>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</si>
  <si>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</si>
  <si>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</si>
  <si>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</si>
  <si>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</si>
  <si>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</si>
  <si>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</si>
  <si>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</si>
  <si>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</si>
  <si>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</si>
  <si>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</si>
  <si>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</si>
  <si>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</si>
  <si>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</si>
  <si>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</si>
  <si>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</si>
  <si>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</si>
  <si>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</si>
  <si>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</si>
  <si>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</si>
  <si>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</si>
  <si>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</si>
  <si>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</si>
  <si>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</si>
  <si>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</si>
  <si>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</si>
  <si>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</si>
  <si>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</si>
  <si>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</si>
  <si>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</si>
  <si>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</si>
  <si>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</si>
  <si>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</si>
  <si>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</si>
  <si>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</si>
  <si>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</si>
  <si>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</si>
  <si>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</si>
  <si>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</si>
  <si>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</si>
  <si>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</si>
  <si>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</si>
  <si>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</si>
  <si>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</si>
  <si>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</si>
  <si>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</si>
  <si>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</si>
  <si>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</si>
  <si>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</si>
  <si>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</si>
  <si>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</si>
  <si>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</si>
  <si>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</si>
  <si>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</si>
  <si>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</si>
  <si>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</si>
  <si>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</si>
  <si>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</si>
  <si>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</si>
  <si>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</si>
  <si>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</si>
  <si>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</si>
  <si>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</si>
  <si>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</si>
  <si>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</si>
  <si>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</si>
  <si>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</si>
  <si>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</si>
  <si>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</si>
  <si>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</si>
  <si>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</si>
  <si>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</si>
  <si>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</si>
  <si>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</si>
  <si>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</si>
  <si>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</si>
  <si>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</si>
  <si>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</si>
  <si>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</si>
  <si>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</si>
  <si>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</si>
  <si>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</si>
  <si>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</si>
  <si>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</si>
  <si>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</si>
  <si>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</si>
  <si>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</si>
  <si>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</si>
  <si>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</si>
  <si>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</si>
  <si>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</si>
  <si>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</si>
  <si>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</si>
  <si>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</si>
  <si>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</si>
  <si>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</si>
  <si>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</si>
  <si>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</si>
  <si>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</si>
  <si>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</si>
  <si>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</si>
  <si>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</si>
  <si>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</si>
  <si>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</si>
  <si>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</si>
  <si>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</si>
  <si>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</si>
  <si>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</si>
  <si>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</si>
  <si>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</si>
  <si>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</si>
  <si>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</si>
  <si>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</si>
  <si>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</si>
  <si>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</si>
  <si>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</si>
  <si>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</si>
  <si>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</si>
  <si>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</si>
  <si>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</si>
  <si>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</si>
  <si>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</si>
  <si>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</si>
  <si>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</si>
  <si>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</si>
  <si>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</si>
  <si>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</si>
  <si>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</si>
  <si>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</si>
  <si>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</si>
  <si>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</si>
  <si>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</si>
  <si>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</si>
  <si>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</si>
  <si>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</si>
  <si>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</si>
  <si>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</si>
  <si>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</si>
  <si>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</si>
  <si>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</si>
  <si>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</si>
  <si>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</si>
  <si>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</si>
  <si>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</si>
  <si>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</si>
  <si>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</si>
  <si>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</si>
  <si>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</si>
  <si>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</si>
  <si>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</si>
  <si>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</si>
  <si>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</si>
  <si>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</si>
  <si>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</si>
  <si>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</si>
  <si>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</si>
  <si>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</si>
  <si>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</si>
  <si>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</si>
  <si>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</si>
  <si>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</si>
  <si>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</si>
  <si>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</si>
  <si>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</si>
  <si>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</si>
  <si>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</si>
  <si>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</si>
  <si>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</si>
  <si>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</si>
  <si>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</si>
  <si>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</si>
  <si>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</si>
  <si>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</si>
  <si>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</si>
  <si>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</si>
  <si>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</si>
  <si>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</si>
  <si>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</si>
  <si>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</si>
  <si>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</si>
  <si>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</si>
  <si>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</si>
  <si>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</si>
  <si>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</si>
  <si>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</si>
  <si>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</si>
  <si>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</si>
  <si>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</si>
  <si>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</si>
  <si>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</si>
  <si>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</si>
  <si>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</si>
  <si>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</si>
  <si>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</si>
  <si>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</si>
  <si>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</si>
  <si>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</si>
  <si>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</si>
  <si>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</si>
  <si>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</si>
  <si>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</si>
  <si>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</si>
  <si>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</si>
  <si>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</si>
  <si>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</si>
  <si>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</si>
  <si>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</si>
  <si>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</si>
  <si>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</si>
  <si>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</si>
  <si>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</si>
  <si>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</si>
  <si>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</si>
  <si>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</si>
  <si>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</si>
  <si>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</si>
  <si>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</si>
  <si>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</si>
  <si>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</si>
  <si>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</si>
  <si>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</si>
  <si>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</si>
  <si>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</si>
  <si>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</si>
  <si>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</si>
  <si>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</si>
  <si>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</si>
  <si>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</si>
  <si>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</si>
  <si>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</si>
  <si>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</si>
  <si>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</si>
  <si>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</si>
  <si>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</si>
  <si>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</si>
  <si>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</si>
  <si>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</si>
  <si>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</si>
  <si>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</si>
  <si>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</si>
  <si>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</si>
  <si>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</si>
  <si>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</si>
  <si>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</si>
  <si>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</si>
  <si>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</si>
  <si>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</si>
  <si>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</si>
  <si>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</si>
  <si>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</si>
  <si>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</si>
  <si>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</si>
  <si>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</si>
  <si>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</si>
  <si>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</si>
  <si>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</si>
  <si>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</si>
  <si>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</si>
  <si>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</si>
  <si>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</si>
  <si>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</si>
  <si>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</si>
  <si>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</si>
  <si>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</si>
  <si>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</si>
  <si>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</si>
  <si>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</si>
  <si>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</si>
  <si>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</si>
  <si>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</si>
  <si>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</si>
  <si>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</si>
  <si>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</si>
  <si>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</si>
  <si>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</si>
  <si>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</si>
  <si>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</si>
  <si>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</si>
  <si>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</si>
  <si>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</si>
  <si>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</si>
  <si>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</si>
  <si>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</si>
  <si>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</si>
  <si>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</si>
  <si>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</si>
  <si>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</si>
  <si>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</si>
  <si>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</si>
  <si>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</si>
  <si>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</si>
  <si>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</si>
  <si>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</si>
  <si>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</si>
  <si>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</si>
  <si>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</si>
  <si>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</si>
  <si>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</si>
  <si>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</si>
  <si>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</si>
  <si>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</si>
  <si>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</si>
  <si>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</si>
  <si>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</si>
  <si>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</si>
  <si>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</si>
  <si>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</si>
  <si>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</si>
  <si>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</si>
  <si>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</si>
  <si>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</si>
  <si>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</si>
  <si>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</si>
  <si>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</si>
  <si>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</si>
  <si>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</si>
  <si>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</si>
  <si>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</si>
  <si>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</si>
  <si>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</si>
  <si>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</si>
  <si>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</si>
  <si>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</si>
  <si>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</si>
  <si>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</si>
  <si>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</si>
  <si>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</si>
  <si>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</si>
  <si>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</si>
  <si>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</si>
  <si>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</si>
  <si>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</si>
  <si>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</si>
  <si>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</si>
  <si>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</si>
  <si>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</si>
  <si>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</si>
  <si>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</si>
  <si>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</si>
  <si>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</si>
  <si>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</si>
  <si>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</si>
  <si>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</si>
  <si>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</si>
  <si>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</si>
  <si>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</si>
  <si>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</si>
  <si>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</si>
  <si>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</si>
  <si>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</si>
  <si>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</si>
  <si>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</si>
  <si>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</si>
  <si>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</si>
  <si>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</si>
  <si>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</si>
  <si>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</si>
  <si>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</si>
  <si>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</si>
  <si>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</si>
  <si>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</si>
  <si>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</si>
  <si>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</si>
  <si>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</si>
  <si>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</si>
  <si>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</si>
  <si>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</si>
  <si>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</si>
  <si>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</si>
  <si>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</si>
  <si>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</si>
  <si>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</si>
  <si>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</si>
  <si>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</si>
  <si>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</si>
  <si>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</si>
  <si>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</si>
  <si>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</si>
  <si>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</si>
  <si>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</si>
  <si>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</si>
  <si>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</si>
  <si>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</si>
  <si>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</si>
  <si>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</si>
  <si>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</si>
  <si>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</si>
  <si>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</si>
  <si>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</si>
  <si>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</si>
  <si>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</si>
  <si>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</si>
  <si>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</si>
  <si>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</si>
  <si>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</si>
  <si>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</si>
  <si>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</si>
  <si>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</si>
  <si>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</si>
  <si>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</si>
  <si>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</si>
  <si>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</si>
  <si>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</si>
  <si>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</si>
  <si>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</si>
  <si>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</si>
  <si>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</si>
  <si>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</si>
  <si>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</si>
  <si>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</si>
  <si>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</si>
  <si>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</si>
  <si>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</si>
  <si>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</si>
  <si>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</si>
  <si>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</si>
  <si>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</si>
  <si>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</si>
  <si>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</si>
  <si>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</si>
  <si>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</si>
  <si>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</si>
  <si>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</si>
  <si>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</si>
  <si>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</si>
  <si>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</si>
  <si>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</si>
  <si>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</si>
  <si>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</si>
  <si>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</si>
  <si>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</si>
  <si>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</si>
  <si>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</si>
  <si>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</si>
  <si>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</si>
  <si>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</si>
  <si>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</si>
  <si>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</si>
  <si>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</si>
  <si>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</si>
  <si>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</si>
  <si>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</si>
  <si>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</si>
  <si>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</si>
  <si>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</si>
  <si>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</si>
  <si>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</si>
  <si>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</si>
  <si>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</si>
  <si>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</si>
  <si>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</si>
  <si>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</si>
  <si>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</si>
  <si>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</si>
  <si>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</si>
  <si>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</si>
  <si>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</si>
  <si>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</si>
  <si>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</si>
  <si>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</si>
  <si>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</si>
  <si>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</si>
  <si>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</si>
  <si>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</si>
  <si>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</si>
  <si>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</si>
  <si>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</si>
  <si>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</si>
  <si>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</si>
  <si>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</si>
  <si>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</si>
  <si>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</si>
  <si>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</si>
  <si>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</si>
  <si>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</si>
  <si>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</si>
  <si>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</si>
  <si>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</si>
  <si>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</si>
  <si>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</si>
  <si>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</si>
  <si>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</si>
  <si>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</si>
  <si>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</si>
  <si>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</si>
  <si>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</si>
  <si>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</si>
  <si>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</si>
  <si>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</si>
  <si>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</si>
  <si>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</si>
  <si>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</si>
  <si>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</si>
  <si>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</si>
  <si>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</si>
  <si>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</si>
  <si>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</si>
  <si>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</si>
  <si>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</si>
  <si>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</si>
  <si>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</si>
  <si>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</si>
  <si>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</si>
  <si>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</si>
  <si>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</si>
  <si>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</si>
  <si>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</si>
  <si>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</si>
  <si>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</si>
  <si>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</si>
  <si>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</si>
  <si>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</si>
  <si>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</si>
  <si>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</si>
  <si>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</si>
  <si>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</si>
  <si>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</si>
  <si>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</si>
  <si>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</si>
  <si>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</si>
  <si>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</si>
  <si>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</si>
  <si>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</si>
  <si>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</si>
  <si>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</si>
  <si>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</si>
  <si>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</si>
  <si>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</si>
  <si>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</si>
  <si>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</si>
  <si>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</si>
  <si>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</si>
  <si>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</si>
  <si>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</si>
  <si>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</si>
  <si>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</si>
  <si>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</si>
  <si>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</si>
  <si>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</si>
  <si>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</si>
  <si>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</si>
  <si>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</si>
  <si>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</si>
  <si>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</si>
  <si>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</si>
  <si>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</si>
  <si>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</si>
  <si>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</si>
  <si>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</si>
  <si>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</si>
  <si>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</si>
  <si>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</si>
  <si>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</si>
  <si>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</si>
  <si>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</si>
  <si>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</si>
  <si>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</si>
  <si>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</si>
  <si>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</si>
  <si>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</si>
  <si>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</si>
  <si>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</si>
  <si>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</si>
  <si>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</si>
  <si>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</si>
  <si>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</si>
  <si>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</si>
  <si>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</si>
  <si>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</si>
  <si>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</si>
  <si>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</si>
  <si>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</si>
  <si>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</si>
  <si>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</si>
  <si>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</si>
  <si>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</si>
  <si>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</si>
  <si>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</si>
  <si>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</si>
  <si>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</si>
  <si>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</si>
  <si>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</si>
  <si>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</si>
  <si>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</si>
  <si>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</si>
  <si>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</si>
  <si>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</si>
  <si>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</si>
  <si>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</si>
  <si>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</si>
  <si>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</si>
  <si>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</si>
  <si>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</si>
  <si>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</si>
  <si>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</si>
  <si>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</si>
  <si>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</si>
  <si>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</si>
  <si>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</si>
  <si>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</si>
  <si>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</si>
  <si>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</si>
  <si>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</si>
  <si>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</si>
  <si>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</si>
  <si>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</si>
  <si>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</si>
  <si>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</si>
  <si>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</si>
  <si>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</si>
  <si>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</si>
  <si>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</si>
  <si>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</si>
  <si>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</si>
  <si>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</si>
  <si>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</si>
  <si>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</si>
  <si>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</si>
  <si>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</si>
  <si>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</si>
  <si>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</si>
  <si>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</si>
  <si>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</si>
  <si>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</si>
  <si>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</si>
  <si>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</si>
  <si>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</si>
  <si>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</si>
  <si>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</si>
  <si>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</si>
  <si>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</si>
  <si>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</si>
  <si>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</si>
  <si>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</si>
  <si>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</si>
  <si>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</si>
  <si>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</si>
  <si>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</si>
  <si>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</si>
  <si>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</si>
  <si>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</si>
  <si>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</si>
  <si>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</si>
  <si>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</si>
  <si>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</si>
  <si>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</si>
  <si>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</si>
  <si>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</si>
  <si>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</si>
  <si>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</si>
  <si>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</si>
  <si>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</si>
  <si>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</si>
  <si>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</si>
  <si>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</si>
  <si>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</si>
  <si>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</si>
  <si>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</si>
  <si>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</si>
  <si>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</si>
  <si>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</si>
  <si>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</si>
  <si>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</si>
  <si>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</si>
  <si>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</si>
  <si>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</si>
  <si>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</si>
  <si>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</si>
  <si>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</si>
  <si>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</si>
  <si>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</si>
  <si>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</si>
  <si>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</si>
  <si>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</si>
  <si>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</si>
  <si>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</si>
  <si>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</si>
  <si>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</si>
  <si>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</si>
  <si>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</si>
  <si>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</si>
  <si>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</si>
  <si>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</si>
  <si>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</si>
  <si>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</si>
  <si>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</si>
  <si>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</si>
  <si>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</si>
  <si>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</si>
  <si>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</si>
  <si>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</si>
  <si>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</si>
  <si>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</si>
  <si>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</si>
  <si>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</si>
  <si>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</si>
  <si>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</si>
  <si>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</si>
  <si>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</si>
  <si>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</si>
  <si>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</si>
  <si>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</si>
  <si>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</si>
  <si>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</si>
  <si>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</si>
  <si>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</si>
  <si>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</si>
  <si>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</si>
  <si>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</si>
  <si>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</si>
  <si>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</si>
  <si>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</si>
  <si>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</si>
  <si>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</si>
  <si>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</si>
  <si>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</si>
  <si>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</si>
  <si>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</si>
  <si>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</si>
  <si>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</si>
  <si>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</si>
  <si>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</si>
  <si>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</si>
  <si>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</si>
  <si>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</si>
  <si>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</si>
  <si>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</si>
  <si>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</si>
  <si>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</si>
  <si>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</si>
  <si>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</si>
  <si>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</si>
  <si>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</si>
  <si>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</si>
  <si>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</si>
  <si>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</si>
  <si>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</si>
  <si>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</si>
  <si>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</si>
  <si>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</si>
  <si>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</si>
  <si>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</si>
  <si>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</si>
  <si>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</si>
  <si>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</si>
  <si>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</si>
  <si>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</si>
  <si>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</si>
  <si>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</si>
  <si>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</si>
  <si>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</si>
  <si>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</si>
  <si>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</si>
  <si>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</si>
  <si>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</si>
  <si>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</si>
  <si>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</si>
  <si>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</si>
  <si>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</si>
  <si>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</si>
  <si>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</si>
  <si>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</si>
  <si>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</si>
  <si>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</si>
  <si>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</si>
  <si>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</si>
  <si>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</si>
  <si>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</si>
  <si>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</si>
  <si>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</si>
  <si>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</si>
  <si>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</si>
  <si>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</si>
  <si>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</si>
  <si>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</si>
  <si>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</si>
  <si>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</si>
  <si>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</si>
  <si>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</si>
  <si>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</si>
  <si>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</si>
  <si>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</si>
  <si>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</si>
  <si>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</si>
  <si>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</si>
  <si>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</si>
  <si>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</si>
  <si>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</si>
  <si>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</si>
  <si>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</si>
  <si>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</si>
  <si>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</si>
  <si>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</si>
  <si>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</si>
  <si>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</si>
  <si>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</si>
  <si>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</si>
  <si>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</si>
  <si>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</si>
  <si>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</si>
  <si>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</si>
  <si>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</si>
  <si>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</si>
  <si>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</si>
  <si>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</si>
  <si>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</si>
  <si>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</si>
  <si>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</si>
  <si>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</si>
  <si>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</si>
  <si>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</si>
  <si>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</si>
  <si>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</si>
  <si>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</si>
  <si>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</si>
  <si>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</si>
  <si>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</si>
  <si>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</si>
  <si>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</si>
  <si>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</si>
  <si>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</si>
  <si>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</si>
  <si>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</si>
  <si>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</si>
  <si>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</si>
  <si>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</si>
  <si>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</si>
  <si>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</si>
  <si>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</si>
  <si>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</si>
  <si>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</si>
  <si>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</si>
  <si>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</si>
  <si>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</si>
  <si>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</si>
  <si>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</si>
  <si>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</si>
  <si>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</si>
  <si>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</si>
  <si>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</si>
  <si>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</si>
  <si>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</si>
  <si>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</si>
  <si>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</si>
  <si>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</si>
  <si>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</si>
  <si>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</si>
  <si>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</si>
  <si>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</si>
  <si>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</si>
  <si>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</si>
  <si>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</si>
  <si>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</si>
  <si>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</si>
  <si>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</si>
  <si>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</si>
  <si>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</si>
  <si>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</si>
  <si>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</si>
  <si>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</si>
  <si>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</si>
  <si>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</si>
  <si>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</si>
  <si>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</si>
  <si>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</si>
  <si>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</si>
  <si>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</si>
  <si>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</si>
  <si>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</si>
  <si>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</si>
  <si>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</si>
  <si>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</si>
  <si>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</si>
  <si>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</si>
  <si>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</si>
  <si>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</si>
  <si>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</si>
  <si>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</si>
  <si>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</si>
  <si>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</si>
  <si>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</si>
  <si>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</si>
  <si>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</si>
  <si>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</si>
  <si>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</si>
  <si>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</si>
  <si>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</si>
  <si>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</si>
  <si>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</si>
  <si>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</si>
  <si>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</si>
  <si>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</si>
  <si>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</si>
  <si>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</si>
  <si>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</si>
  <si>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</si>
  <si>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</si>
  <si>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</si>
  <si>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</si>
  <si>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</si>
  <si>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</si>
  <si>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</si>
  <si>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</si>
  <si>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</si>
  <si>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</si>
  <si>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</si>
  <si>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</si>
  <si>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</si>
  <si>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</si>
  <si>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</si>
  <si>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</si>
  <si>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</si>
  <si>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</si>
  <si>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</si>
  <si>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</si>
  <si>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</si>
  <si>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</si>
  <si>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</si>
  <si>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</si>
  <si>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</si>
  <si>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</si>
  <si>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</si>
  <si>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</si>
  <si>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</si>
  <si>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</si>
  <si>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</si>
  <si>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</si>
  <si>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</si>
  <si>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</si>
  <si>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</si>
  <si>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</si>
  <si>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</si>
  <si>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</si>
  <si>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</si>
  <si>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</si>
  <si>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</si>
  <si>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</si>
  <si>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</si>
  <si>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</si>
  <si>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</si>
  <si>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</si>
  <si>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</si>
  <si>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</si>
  <si>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</si>
  <si>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</si>
  <si>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</si>
  <si>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</si>
  <si>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</si>
  <si>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</si>
  <si>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</si>
  <si>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</si>
  <si>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</si>
  <si>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</si>
  <si>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</si>
  <si>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</si>
  <si>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</si>
  <si>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</si>
  <si>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</si>
  <si>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</si>
  <si>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</si>
  <si>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</si>
  <si>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</si>
  <si>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</si>
  <si>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</si>
  <si>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</si>
  <si>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</si>
  <si>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</si>
  <si>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</si>
  <si>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</si>
  <si>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</si>
  <si>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</si>
  <si>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</si>
  <si>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</si>
  <si>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</si>
  <si>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</si>
  <si>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</si>
  <si>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</si>
  <si>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</si>
  <si>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</si>
  <si>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</si>
  <si>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</si>
  <si>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</si>
  <si>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</si>
  <si>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</si>
  <si>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</si>
  <si>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</si>
  <si>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</si>
  <si>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</si>
  <si>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</si>
  <si>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</si>
  <si>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</si>
  <si>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</si>
  <si>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</si>
  <si>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</si>
  <si>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</si>
  <si>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</si>
  <si>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</si>
  <si>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</si>
  <si>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</si>
  <si>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</si>
  <si>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</si>
  <si>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</si>
  <si>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</si>
  <si>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</si>
  <si>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</si>
  <si>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</si>
  <si>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</si>
  <si>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</si>
  <si>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</si>
  <si>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</si>
  <si>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</si>
  <si>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</si>
  <si>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</si>
  <si>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</si>
  <si>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</si>
  <si>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</si>
  <si>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</si>
  <si>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</si>
  <si>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</si>
  <si>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</si>
  <si>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</si>
  <si>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</si>
  <si>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</si>
  <si>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</si>
  <si>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</si>
  <si>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</si>
  <si>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</si>
  <si>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</si>
  <si>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</si>
  <si>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</si>
  <si>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</si>
  <si>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</si>
  <si>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</si>
  <si>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</si>
  <si>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</si>
  <si>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</si>
  <si>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</si>
  <si>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</si>
  <si>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</si>
  <si>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</si>
  <si>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</si>
  <si>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</si>
  <si>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</si>
  <si>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</si>
  <si>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</si>
  <si>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</si>
  <si>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</si>
  <si>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</si>
  <si>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</si>
  <si>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</si>
  <si>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</si>
  <si>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</si>
  <si>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</si>
  <si>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</si>
  <si>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</si>
  <si>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</si>
  <si>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</si>
  <si>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</si>
  <si>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</si>
  <si>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</si>
  <si>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</si>
  <si>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</si>
  <si>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</si>
  <si>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</si>
  <si>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</si>
  <si>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</si>
  <si>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</si>
  <si>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</si>
  <si>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</si>
  <si>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</si>
  <si>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</si>
  <si>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</si>
  <si>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</si>
  <si>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</si>
  <si>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</si>
  <si>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</si>
  <si>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</si>
  <si>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</si>
  <si>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</si>
  <si>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</si>
  <si>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</si>
  <si>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</si>
  <si>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</si>
  <si>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</si>
  <si>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</si>
  <si>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</si>
  <si>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</si>
  <si>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</si>
  <si>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</si>
  <si>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</si>
  <si>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</si>
  <si>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</si>
  <si>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</si>
  <si>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</si>
  <si>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</si>
  <si>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</si>
  <si>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</si>
  <si>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</si>
  <si>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</si>
  <si>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</si>
  <si>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</si>
  <si>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</si>
  <si>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</si>
  <si>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</si>
  <si>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</si>
  <si>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</si>
  <si>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</si>
  <si>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</si>
  <si>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</si>
  <si>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</si>
  <si>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</si>
  <si>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</si>
  <si>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</si>
  <si>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</si>
  <si>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</si>
  <si>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</si>
  <si>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</si>
  <si>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</si>
  <si>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</si>
  <si>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</si>
  <si>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</si>
  <si>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</si>
  <si>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</si>
  <si>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</si>
  <si>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</si>
  <si>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</si>
  <si>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</si>
  <si>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</si>
  <si>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</si>
  <si>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</si>
  <si>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</si>
  <si>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</si>
  <si>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</si>
  <si>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</si>
  <si>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</si>
  <si>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</si>
  <si>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</si>
  <si>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</si>
  <si>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</si>
  <si>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</si>
  <si>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</si>
  <si>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</si>
  <si>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</si>
  <si>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</si>
  <si>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</si>
  <si>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</si>
  <si>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</si>
  <si>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</si>
  <si>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</si>
  <si>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</si>
  <si>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</si>
  <si>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</si>
  <si>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</si>
  <si>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</si>
  <si>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</si>
  <si>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</si>
  <si>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</si>
  <si>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</si>
  <si>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</si>
  <si>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</si>
  <si>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</si>
  <si>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</si>
  <si>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</si>
  <si>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</si>
  <si>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</si>
  <si>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</si>
  <si>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</si>
  <si>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</si>
  <si>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</si>
  <si>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</si>
  <si>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</si>
  <si>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</si>
  <si>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</si>
  <si>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</si>
  <si>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</si>
  <si>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</si>
  <si>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</si>
  <si>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</si>
  <si>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</si>
  <si>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</si>
  <si>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</si>
  <si>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</si>
  <si>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</si>
  <si>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</si>
  <si>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</si>
  <si>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</si>
  <si>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</si>
  <si>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</si>
  <si>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</si>
  <si>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</si>
  <si>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</si>
  <si>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</si>
  <si>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</si>
  <si>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</si>
  <si>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</si>
  <si>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</si>
  <si>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</si>
  <si>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</si>
  <si>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</si>
  <si>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</si>
  <si>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</si>
  <si>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</si>
  <si>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</si>
  <si>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</si>
  <si>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</si>
  <si>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</si>
  <si>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</si>
  <si>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</si>
  <si>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</si>
  <si>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</si>
  <si>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</si>
  <si>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</si>
  <si>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</si>
  <si>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</si>
  <si>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</si>
  <si>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</si>
  <si>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</si>
  <si>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</si>
  <si>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</si>
  <si>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</si>
  <si>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</si>
  <si>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</si>
  <si>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</si>
  <si>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</si>
  <si>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</si>
  <si>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</si>
  <si>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</si>
  <si>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</si>
  <si>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</si>
  <si>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</si>
  <si>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</si>
  <si>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</si>
  <si>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</si>
  <si>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</si>
  <si>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</si>
  <si>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</si>
  <si>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</si>
  <si>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</si>
  <si>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</si>
  <si>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</si>
  <si>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</si>
  <si>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</si>
  <si>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</si>
  <si>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</si>
  <si>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</si>
  <si>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</si>
  <si>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</si>
  <si>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</si>
  <si>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</si>
  <si>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</si>
  <si>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</si>
  <si>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</si>
  <si>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</si>
  <si>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</si>
  <si>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</si>
  <si>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</si>
  <si>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</si>
  <si>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</si>
  <si>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</si>
  <si>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</si>
  <si>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</si>
  <si>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</si>
  <si>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</si>
  <si>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</si>
  <si>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</si>
  <si>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</si>
  <si>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</si>
  <si>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</si>
  <si>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</si>
  <si>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</si>
  <si>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</si>
  <si>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</si>
  <si>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</si>
  <si>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</si>
  <si>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</si>
  <si>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</si>
  <si>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</si>
  <si>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</si>
  <si>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</si>
  <si>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</si>
  <si>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</si>
  <si>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</si>
  <si>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</si>
  <si>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</si>
  <si>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</si>
  <si>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</si>
  <si>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</si>
  <si>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</si>
  <si>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</si>
  <si>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</si>
  <si>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</si>
  <si>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</si>
  <si>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</si>
  <si>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</si>
  <si>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</si>
  <si>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</si>
  <si>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</si>
  <si>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</si>
  <si>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</si>
  <si>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</si>
  <si>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</si>
  <si>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</si>
  <si>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</si>
  <si>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</si>
  <si>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</si>
  <si>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</si>
  <si>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</si>
  <si>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</si>
  <si>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</si>
  <si>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</si>
  <si>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</si>
  <si>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</si>
  <si>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</si>
  <si>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</si>
  <si>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</si>
  <si>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</si>
  <si>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</si>
  <si>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</si>
  <si>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</si>
  <si>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</si>
  <si>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</si>
  <si>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</si>
  <si>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</si>
  <si>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</si>
  <si>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</si>
  <si>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</si>
  <si>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</si>
  <si>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</si>
  <si>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</si>
  <si>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</si>
  <si>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</si>
  <si>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</si>
  <si>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</si>
  <si>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</si>
  <si>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</si>
  <si>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</si>
  <si>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</si>
  <si>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</si>
  <si>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</si>
  <si>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</si>
  <si>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</si>
  <si>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</si>
  <si>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</si>
  <si>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</si>
  <si>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</si>
  <si>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</si>
  <si>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</si>
  <si>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</si>
  <si>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</si>
  <si>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</si>
  <si>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</si>
  <si>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</si>
  <si>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</si>
  <si>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</si>
  <si>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</si>
  <si>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</si>
  <si>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</si>
  <si>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</si>
  <si>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</si>
  <si>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</si>
  <si>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</si>
  <si>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</si>
  <si>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</si>
  <si>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</si>
  <si>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</si>
  <si>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</si>
  <si>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</si>
  <si>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</si>
  <si>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</si>
  <si>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</si>
  <si>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</si>
  <si>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</si>
  <si>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</si>
  <si>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</si>
  <si>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</si>
  <si>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</si>
  <si>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</si>
  <si>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</si>
  <si>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</si>
  <si>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</si>
  <si>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</si>
  <si>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</si>
  <si>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</si>
  <si>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</si>
  <si>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</si>
  <si>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</si>
  <si>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</si>
  <si>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</si>
  <si>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</si>
  <si>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</si>
  <si>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</si>
  <si>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</si>
  <si>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</si>
  <si>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</si>
  <si>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</si>
  <si>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</si>
  <si>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</si>
  <si>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</si>
  <si>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</si>
  <si>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</si>
  <si>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</si>
  <si>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</si>
  <si>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</si>
  <si>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</si>
  <si>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</si>
  <si>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</si>
  <si>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</si>
  <si>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</si>
  <si>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</si>
  <si>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</si>
  <si>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</si>
  <si>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</si>
  <si>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</si>
  <si>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</si>
  <si>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</si>
  <si>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</si>
  <si>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</si>
  <si>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</si>
  <si>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</si>
  <si>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</si>
  <si>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</si>
  <si>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</si>
  <si>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</si>
  <si>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</si>
  <si>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</si>
  <si>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</si>
  <si>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</si>
  <si>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</si>
  <si>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</si>
  <si>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</si>
  <si>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</si>
  <si>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</si>
  <si>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</si>
  <si>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</si>
  <si>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</si>
  <si>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</si>
  <si>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</si>
  <si>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</si>
  <si>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</si>
  <si>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</si>
  <si>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</si>
  <si>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</si>
  <si>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</si>
  <si>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</si>
  <si>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</si>
  <si>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</si>
  <si>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</si>
  <si>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</si>
  <si>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</si>
  <si>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</si>
  <si>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</si>
  <si>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</si>
  <si>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</si>
  <si>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</si>
  <si>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</si>
  <si>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</si>
  <si>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</si>
  <si>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</si>
  <si>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</si>
  <si>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</si>
  <si>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</si>
  <si>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</si>
  <si>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</si>
  <si>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</si>
  <si>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</si>
  <si>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</si>
  <si>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</si>
  <si>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</si>
  <si>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</si>
  <si>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</si>
  <si>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</si>
  <si>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</si>
  <si>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</si>
  <si>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</si>
  <si>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</si>
  <si>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</si>
  <si>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</si>
  <si>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</si>
  <si>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</si>
  <si>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</si>
  <si>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</si>
  <si>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</si>
  <si>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</si>
  <si>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</si>
  <si>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</si>
  <si>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</si>
  <si>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</si>
  <si>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</si>
  <si>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</si>
  <si>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</si>
  <si>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</si>
  <si>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</si>
  <si>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</si>
  <si>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</si>
  <si>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</si>
  <si>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</si>
  <si>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</si>
  <si>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</si>
  <si>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</si>
  <si>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</si>
  <si>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</si>
  <si>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</si>
  <si>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</si>
  <si>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</si>
  <si>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</si>
  <si>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</si>
  <si>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</si>
  <si>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</si>
  <si>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</si>
  <si>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</si>
  <si>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</si>
  <si>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</si>
  <si>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</si>
  <si>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</si>
  <si>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</si>
  <si>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</si>
  <si>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</si>
  <si>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</si>
  <si>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</si>
  <si>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</si>
  <si>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</si>
  <si>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</si>
  <si>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</si>
  <si>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</si>
  <si>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</si>
  <si>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</si>
  <si>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</si>
  <si>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</si>
  <si>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</si>
  <si>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</si>
  <si>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</si>
  <si>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</si>
  <si>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</si>
  <si>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</si>
  <si>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</si>
  <si>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</si>
  <si>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</si>
  <si>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</si>
  <si>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</si>
  <si>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</si>
  <si>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</si>
  <si>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</si>
  <si>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</si>
  <si>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</si>
  <si>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</si>
  <si>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</si>
  <si>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</si>
  <si>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</si>
  <si>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</si>
  <si>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</si>
  <si>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</si>
  <si>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</si>
  <si>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</si>
  <si>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</si>
  <si>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</si>
  <si>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</si>
  <si>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</si>
  <si>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</si>
  <si>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</si>
  <si>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</si>
  <si>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</si>
  <si>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</si>
  <si>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</si>
  <si>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</si>
  <si>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</si>
  <si>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</si>
  <si>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</si>
  <si>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</si>
  <si>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</si>
  <si>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</si>
  <si>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</si>
  <si>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</si>
  <si>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</si>
  <si>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</si>
  <si>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</si>
  <si>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</si>
  <si>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</si>
  <si>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</si>
  <si>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</si>
  <si>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</si>
  <si>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</si>
  <si>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</si>
  <si>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</si>
  <si>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</si>
  <si>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</si>
  <si>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</si>
  <si>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</si>
  <si>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</si>
  <si>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</si>
  <si>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</si>
  <si>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</si>
  <si>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</si>
  <si>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</si>
  <si>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</si>
  <si>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</si>
  <si>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</si>
  <si>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</si>
  <si>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</si>
  <si>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</si>
  <si>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</si>
  <si>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</si>
  <si>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</si>
  <si>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</si>
  <si>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</si>
  <si>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</si>
  <si>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</si>
  <si>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</si>
  <si>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</si>
  <si>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</si>
  <si>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</si>
  <si>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</si>
  <si>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</si>
  <si>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</si>
  <si>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</si>
  <si>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</si>
  <si>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</si>
  <si>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</si>
  <si>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</si>
  <si>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</si>
  <si>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</si>
  <si>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</si>
  <si>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</si>
  <si>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</si>
  <si>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</si>
  <si>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</si>
  <si>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</si>
  <si>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</si>
  <si>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</si>
  <si>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</si>
  <si>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</si>
  <si>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</si>
  <si>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</si>
  <si>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</si>
  <si>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</si>
  <si>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</si>
  <si>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</si>
  <si>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</si>
  <si>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</si>
  <si>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</si>
  <si>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</si>
  <si>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</si>
  <si>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</si>
  <si>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</si>
  <si>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</si>
  <si>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</si>
  <si>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</si>
  <si>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</si>
  <si>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</si>
  <si>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</si>
  <si>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</si>
  <si>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</si>
  <si>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</si>
  <si>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</si>
  <si>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</si>
  <si>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</si>
  <si>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</si>
  <si>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</si>
  <si>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</si>
  <si>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</si>
  <si>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</si>
  <si>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</si>
  <si>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</si>
  <si>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</si>
  <si>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</si>
  <si>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</si>
  <si>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</si>
  <si>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</si>
  <si>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</si>
  <si>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</si>
  <si>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</si>
  <si>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</si>
  <si>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</si>
  <si>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</si>
  <si>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</si>
  <si>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</si>
  <si>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</si>
  <si>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</si>
  <si>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</si>
  <si>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</si>
  <si>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</si>
  <si>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</si>
  <si>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</si>
  <si>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</si>
  <si>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</si>
  <si>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</si>
  <si>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</si>
  <si>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</si>
  <si>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</si>
  <si>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</si>
  <si>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</si>
  <si>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</si>
  <si>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</si>
  <si>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</si>
  <si>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</si>
  <si>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</si>
  <si>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</si>
  <si>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</si>
  <si>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</si>
  <si>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</si>
  <si>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</si>
  <si>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</si>
  <si>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</si>
  <si>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</si>
  <si>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</si>
  <si>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</si>
  <si>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</si>
  <si>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</si>
  <si>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</si>
  <si>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</si>
  <si>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</si>
  <si>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</si>
  <si>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</si>
  <si>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</si>
  <si>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</si>
  <si>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</si>
  <si>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</si>
  <si>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</si>
  <si>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</si>
  <si>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</si>
  <si>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</si>
  <si>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</si>
  <si>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</si>
  <si>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</si>
  <si>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</si>
  <si>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</si>
  <si>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</si>
  <si>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</si>
  <si>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</si>
  <si>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</si>
  <si>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</si>
  <si>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</si>
  <si>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</si>
  <si>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</si>
  <si>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</si>
  <si>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</si>
  <si>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</si>
  <si>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</si>
  <si>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</si>
  <si>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</si>
  <si>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</si>
  <si>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</si>
  <si>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</si>
  <si>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</si>
  <si>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</si>
  <si>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</si>
  <si>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</si>
  <si>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</si>
  <si>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</si>
  <si>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</si>
  <si>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</si>
  <si>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</si>
  <si>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</si>
  <si>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</si>
  <si>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</si>
  <si>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</si>
  <si>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</si>
  <si>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</si>
  <si>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</si>
  <si>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</si>
  <si>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</si>
  <si>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</si>
  <si>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</si>
  <si>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</si>
  <si>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</si>
  <si>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</si>
  <si>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</si>
  <si>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</si>
  <si>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</si>
  <si>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</si>
  <si>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</si>
  <si>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</si>
  <si>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</si>
  <si>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</si>
  <si>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</si>
  <si>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</si>
  <si>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</si>
  <si>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</si>
  <si>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</si>
  <si>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</si>
  <si>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</si>
  <si>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</si>
  <si>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</si>
  <si>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</si>
  <si>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</si>
  <si>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</si>
  <si>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</si>
  <si>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</si>
  <si>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</si>
  <si>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</si>
  <si>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</si>
  <si>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</si>
  <si>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</si>
  <si>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</si>
  <si>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</si>
  <si>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</si>
  <si>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</si>
  <si>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</si>
  <si>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</si>
  <si>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</si>
  <si>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</si>
  <si>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</si>
  <si>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</si>
  <si>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</si>
  <si>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</si>
  <si>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</si>
  <si>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</si>
  <si>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</si>
  <si>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</si>
  <si>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</si>
  <si>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</si>
  <si>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</si>
  <si>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</si>
  <si>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</si>
  <si>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</si>
  <si>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</si>
  <si>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</si>
  <si>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</si>
  <si>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</si>
  <si>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</si>
  <si>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</si>
  <si>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</si>
  <si>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</si>
  <si>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</si>
  <si>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</si>
  <si>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</si>
  <si>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</si>
  <si>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</si>
  <si>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</si>
  <si>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</si>
  <si>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</si>
  <si>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</si>
  <si>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</si>
  <si>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</si>
  <si>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</si>
  <si>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</si>
  <si>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</si>
  <si>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</si>
  <si>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</si>
  <si>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</si>
  <si>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</si>
  <si>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</si>
  <si>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</si>
  <si>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</si>
  <si>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</si>
  <si>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</si>
  <si>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</si>
  <si>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</si>
  <si>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</si>
  <si>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</si>
  <si>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</si>
  <si>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</si>
  <si>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</si>
  <si>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</si>
  <si>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</si>
  <si>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</si>
  <si>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</si>
  <si>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</si>
  <si>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</si>
  <si>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</si>
  <si>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</si>
  <si>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</si>
  <si>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</si>
  <si>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</si>
  <si>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</si>
  <si>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</si>
  <si>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</si>
  <si>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</si>
  <si>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</si>
  <si>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</si>
  <si>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</si>
  <si>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</si>
  <si>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</si>
  <si>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</si>
  <si>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</si>
  <si>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</si>
  <si>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</si>
  <si>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</si>
  <si>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</si>
  <si>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</si>
  <si>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</si>
  <si>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</si>
  <si>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</si>
  <si>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</si>
  <si>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</si>
  <si>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</si>
  <si>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</si>
  <si>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</si>
  <si>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</si>
  <si>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</si>
  <si>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</si>
  <si>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</si>
  <si>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</si>
  <si>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</si>
  <si>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</si>
  <si>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</si>
  <si>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</si>
  <si>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</si>
  <si>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</si>
  <si>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</si>
  <si>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</si>
  <si>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</si>
  <si>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</si>
  <si>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</si>
  <si>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</si>
  <si>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</si>
  <si>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</si>
  <si>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</si>
  <si>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</si>
  <si>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</si>
  <si>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</si>
  <si>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</si>
  <si>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</si>
  <si>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</si>
  <si>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</si>
  <si>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</si>
  <si>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</si>
  <si>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</si>
  <si>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</si>
  <si>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</si>
  <si>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</si>
  <si>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</si>
  <si>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</si>
  <si>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</si>
  <si>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</si>
  <si>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</si>
  <si>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</si>
  <si>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</si>
  <si>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</si>
  <si>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</si>
  <si>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</si>
  <si>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</si>
  <si>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</si>
  <si>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</si>
  <si>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</si>
  <si>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</si>
  <si>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</si>
  <si>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</si>
  <si>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</si>
  <si>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</si>
  <si>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</si>
  <si>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</si>
  <si>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</si>
  <si>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</si>
  <si>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</si>
  <si>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</si>
  <si>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</si>
  <si>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</si>
  <si>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</si>
  <si>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</si>
  <si>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</si>
  <si>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</si>
  <si>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</si>
  <si>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</si>
  <si>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</si>
  <si>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</si>
  <si>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</si>
  <si>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</si>
  <si>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</si>
  <si>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</si>
  <si>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</si>
  <si>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</si>
  <si>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</si>
  <si>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</si>
  <si>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</si>
  <si>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</si>
  <si>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</si>
  <si>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</si>
  <si>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</si>
  <si>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</si>
  <si>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</si>
  <si>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</si>
  <si>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</si>
  <si>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</si>
  <si>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</si>
  <si>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</si>
  <si>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</si>
  <si>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</si>
  <si>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</si>
  <si>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</si>
  <si>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</si>
  <si>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</si>
  <si>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</si>
  <si>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</si>
  <si>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</si>
  <si>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</si>
  <si>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</si>
  <si>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</si>
  <si>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</si>
  <si>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</si>
  <si>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</si>
  <si>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</si>
  <si>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</si>
  <si>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</si>
  <si>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</si>
  <si>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</si>
  <si>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</si>
  <si>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</si>
  <si>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</si>
  <si>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</si>
  <si>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</si>
  <si>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</si>
  <si>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</si>
  <si>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</si>
  <si>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</si>
  <si>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</si>
  <si>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</si>
  <si>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</si>
  <si>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</si>
  <si>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</si>
  <si>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</si>
  <si>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</si>
  <si>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</si>
  <si>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</si>
  <si>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</si>
  <si>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</si>
  <si>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</si>
  <si>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</si>
  <si>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</si>
  <si>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</si>
  <si>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</si>
  <si>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</si>
  <si>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</si>
  <si>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</si>
  <si>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</si>
  <si>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</si>
  <si>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</si>
  <si>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</si>
  <si>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</si>
  <si>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</si>
  <si>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</si>
  <si>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</si>
  <si>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</si>
  <si>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</si>
  <si>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</si>
  <si>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</si>
  <si>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</si>
  <si>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</si>
  <si>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</si>
  <si>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</si>
  <si>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</si>
  <si>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</si>
  <si>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</si>
  <si>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</si>
  <si>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</si>
  <si>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</si>
  <si>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</si>
  <si>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</si>
  <si>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</si>
  <si>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</si>
  <si>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</si>
  <si>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</si>
  <si>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</si>
  <si>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</si>
  <si>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</si>
  <si>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</si>
  <si>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</si>
  <si>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</si>
  <si>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</si>
  <si>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</si>
  <si>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</si>
  <si>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</si>
  <si>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</si>
  <si>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</si>
  <si>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</si>
  <si>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</si>
  <si>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</si>
  <si>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</si>
  <si>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</si>
  <si>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</si>
  <si>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</si>
  <si>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</si>
  <si>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</si>
  <si>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</si>
  <si>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</si>
  <si>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</si>
  <si>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</si>
  <si>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</si>
  <si>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</si>
  <si>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</si>
  <si>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</si>
  <si>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</si>
  <si>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</si>
  <si>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</si>
  <si>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</si>
  <si>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</si>
  <si>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</si>
  <si>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</si>
  <si>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</si>
  <si>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</si>
  <si>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</si>
  <si>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</si>
  <si>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</si>
  <si>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</si>
  <si>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</si>
  <si>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</si>
  <si>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</si>
  <si>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</si>
  <si>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</si>
  <si>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</si>
  <si>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</si>
  <si>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</si>
  <si>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</si>
  <si>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</si>
  <si>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</si>
  <si>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</si>
  <si>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</si>
  <si>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</si>
  <si>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</si>
  <si>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</si>
  <si>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</si>
  <si>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</si>
  <si>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</si>
  <si>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</si>
  <si>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</si>
  <si>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</si>
  <si>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</si>
  <si>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</si>
  <si>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</si>
  <si>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</si>
  <si>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</si>
  <si>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</si>
  <si>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</si>
  <si>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</si>
  <si>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</si>
  <si>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</si>
  <si>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</si>
  <si>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</si>
  <si>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</si>
  <si>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</si>
  <si>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</si>
  <si>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</si>
  <si>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</si>
  <si>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</si>
  <si>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</si>
  <si>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</si>
  <si>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</si>
  <si>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</si>
  <si>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</si>
  <si>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</si>
  <si>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</si>
  <si>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</si>
  <si>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</si>
  <si>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</si>
  <si>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</si>
  <si>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</si>
  <si>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</si>
  <si>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</si>
  <si>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</si>
  <si>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</si>
  <si>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</si>
  <si>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</si>
  <si>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</si>
  <si>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</si>
  <si>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</si>
  <si>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</si>
  <si>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</si>
  <si>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</si>
  <si>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</si>
  <si>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</si>
  <si>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</si>
  <si>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</si>
  <si>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</si>
  <si>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</si>
  <si>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</si>
  <si>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</si>
  <si>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</si>
  <si>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</si>
  <si>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</si>
  <si>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</si>
  <si>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</si>
  <si>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</si>
  <si>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</si>
  <si>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</si>
  <si>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</si>
  <si>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</si>
  <si>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</si>
  <si>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</si>
  <si>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</si>
  <si>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</si>
  <si>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</si>
  <si>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</si>
  <si>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</si>
  <si>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</si>
  <si>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</si>
  <si>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</si>
  <si>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</si>
  <si>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</si>
  <si>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</si>
  <si>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</si>
  <si>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</si>
  <si>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</si>
  <si>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</si>
  <si>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</si>
  <si>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</si>
  <si>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</si>
  <si>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</si>
  <si>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</si>
  <si>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</si>
  <si>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</si>
  <si>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</si>
  <si>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</si>
  <si>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</si>
  <si>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</si>
  <si>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</si>
  <si>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</si>
  <si>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</si>
  <si>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</si>
  <si>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</si>
  <si>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</si>
  <si>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</si>
  <si>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</si>
  <si>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</si>
  <si>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</si>
  <si>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</si>
  <si>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</si>
  <si>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</si>
  <si>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</si>
  <si>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</si>
  <si>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</si>
  <si>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</si>
  <si>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</si>
  <si>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</si>
  <si>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</si>
  <si>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</si>
  <si>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</si>
  <si>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</si>
  <si>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</si>
  <si>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</si>
  <si>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</si>
  <si>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</si>
  <si>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</si>
  <si>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</si>
  <si>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</si>
  <si>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</si>
  <si>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</si>
  <si>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</si>
  <si>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</si>
  <si>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</si>
  <si>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</si>
  <si>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</si>
  <si>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</si>
  <si>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</si>
  <si>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</si>
  <si>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</si>
  <si>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</si>
  <si>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</si>
  <si>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</si>
  <si>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</si>
  <si>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</si>
  <si>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</si>
  <si>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</si>
  <si>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</si>
  <si>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</si>
  <si>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</si>
  <si>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</si>
  <si>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</si>
  <si>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</si>
  <si>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</si>
  <si>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</si>
  <si>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</si>
  <si>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</si>
  <si>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</si>
  <si>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</si>
  <si>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</si>
  <si>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</si>
  <si>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</si>
  <si>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</si>
  <si>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</si>
  <si>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</si>
  <si>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</si>
  <si>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</si>
  <si>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</si>
  <si>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</si>
  <si>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</si>
  <si>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</si>
  <si>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</si>
  <si>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</si>
  <si>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</si>
  <si>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</si>
  <si>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</si>
  <si>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</si>
  <si>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</si>
  <si>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</si>
  <si>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</si>
  <si>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</si>
  <si>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</si>
  <si>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</si>
  <si>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</si>
  <si>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</si>
  <si>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</si>
  <si>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</si>
  <si>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</si>
  <si>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</si>
  <si>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</si>
  <si>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</si>
  <si>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</si>
  <si>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</si>
  <si>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</si>
  <si>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</si>
  <si>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</si>
  <si>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</si>
  <si>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</si>
  <si>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</si>
  <si>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</si>
  <si>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</si>
  <si>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</si>
  <si>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</si>
  <si>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</si>
  <si>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</si>
  <si>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</si>
  <si>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</si>
  <si>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</si>
  <si>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</si>
  <si>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</si>
  <si>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</si>
  <si>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</si>
  <si>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</si>
  <si>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</si>
  <si>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</si>
  <si>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</si>
  <si>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</si>
  <si>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</si>
  <si>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</si>
  <si>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</si>
  <si>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</si>
  <si>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</si>
  <si>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</si>
  <si>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</si>
  <si>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</si>
  <si>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</si>
  <si>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</si>
  <si>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</si>
  <si>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</si>
  <si>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</si>
  <si>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</si>
  <si>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</si>
  <si>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</si>
  <si>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</si>
  <si>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</si>
  <si>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</si>
  <si>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</si>
  <si>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</si>
  <si>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</si>
  <si>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</si>
  <si>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</si>
  <si>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</si>
  <si>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</si>
  <si>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</si>
  <si>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</si>
  <si>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</si>
  <si>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</si>
  <si>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</si>
  <si>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</si>
  <si>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</si>
  <si>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</si>
  <si>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</si>
  <si>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</si>
  <si>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</si>
  <si>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</si>
  <si>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</si>
  <si>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</si>
  <si>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</si>
  <si>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</si>
  <si>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</si>
  <si>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</si>
  <si>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</si>
  <si>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</si>
  <si>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</si>
  <si>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</si>
  <si>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</si>
  <si>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</si>
  <si>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</si>
  <si>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</si>
  <si>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</si>
  <si>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</si>
  <si>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</si>
  <si>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</si>
  <si>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</si>
  <si>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</si>
  <si>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</si>
  <si>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</si>
  <si>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</si>
  <si>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</si>
  <si>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</si>
  <si>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</si>
  <si>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</si>
  <si>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</si>
  <si>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</si>
  <si>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</si>
  <si>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</si>
  <si>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</si>
  <si>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</si>
  <si>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</si>
  <si>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</si>
  <si>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</si>
  <si>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</si>
  <si>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</si>
  <si>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</si>
  <si>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</si>
  <si>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</si>
  <si>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</si>
  <si>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</si>
  <si>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</si>
  <si>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</si>
  <si>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</si>
  <si>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</si>
  <si>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</si>
  <si>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</si>
  <si>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</si>
  <si>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</si>
  <si>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</si>
  <si>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</si>
  <si>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</si>
  <si>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</si>
  <si>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</si>
  <si>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</si>
  <si>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</si>
  <si>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</si>
  <si>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</si>
  <si>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</si>
  <si>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</si>
  <si>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</si>
  <si>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</si>
  <si>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</si>
  <si>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</si>
  <si>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</si>
  <si>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</si>
  <si>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</si>
  <si>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</si>
  <si>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</si>
  <si>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</si>
  <si>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</si>
  <si>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</si>
  <si>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</si>
  <si>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</si>
  <si>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</si>
  <si>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</si>
  <si>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</si>
  <si>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</si>
  <si>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</si>
  <si>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</si>
  <si>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</si>
  <si>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</si>
  <si>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</si>
  <si>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</si>
  <si>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</si>
  <si>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</si>
  <si>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</si>
  <si>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</si>
  <si>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</si>
  <si>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</si>
  <si>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</si>
  <si>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</si>
  <si>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</si>
  <si>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</si>
  <si>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</si>
  <si>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</si>
  <si>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</si>
  <si>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</si>
  <si>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</si>
  <si>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</si>
  <si>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</si>
  <si>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</si>
  <si>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</si>
  <si>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</si>
  <si>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</si>
  <si>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</si>
  <si>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</si>
  <si>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</si>
  <si>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</si>
  <si>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</si>
  <si>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</si>
  <si>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</si>
  <si>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</si>
  <si>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</si>
  <si>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</si>
  <si>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</si>
  <si>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</si>
  <si>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</si>
  <si>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</si>
  <si>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</si>
  <si>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</si>
  <si>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</si>
  <si>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</si>
  <si>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</si>
  <si>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</si>
  <si>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</si>
  <si>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</si>
  <si>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</si>
  <si>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</si>
  <si>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</si>
  <si>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</si>
  <si>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</si>
  <si>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</si>
  <si>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</si>
  <si>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</si>
  <si>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</si>
  <si>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</si>
  <si>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</si>
  <si>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</si>
  <si>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</si>
  <si>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</si>
  <si>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</si>
  <si>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</si>
  <si>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</si>
  <si>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</si>
  <si>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</si>
  <si>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</si>
  <si>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</si>
  <si>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</si>
  <si>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</si>
  <si>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</si>
  <si>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</si>
  <si>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</si>
  <si>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</si>
  <si>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</si>
  <si>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</si>
  <si>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</si>
  <si>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</si>
  <si>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</si>
  <si>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</si>
  <si>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</si>
  <si>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</si>
  <si>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</si>
  <si>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</si>
  <si>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</si>
  <si>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</si>
  <si>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</si>
  <si>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</si>
  <si>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</si>
  <si>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</si>
  <si>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</si>
  <si>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</si>
  <si>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</si>
  <si>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</si>
  <si>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</si>
  <si>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</si>
  <si>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</si>
  <si>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</si>
  <si>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</si>
  <si>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</si>
  <si>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</si>
  <si>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</si>
  <si>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</si>
  <si>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</si>
  <si>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</si>
  <si>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</si>
  <si>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</si>
  <si>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</si>
  <si>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</si>
  <si>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</si>
  <si>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</si>
  <si>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</si>
  <si>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</si>
  <si>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</si>
  <si>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</si>
  <si>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</si>
  <si>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</si>
  <si>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</si>
  <si>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</si>
  <si>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</si>
  <si>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</si>
  <si>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</si>
  <si>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</si>
  <si>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</si>
  <si>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</si>
  <si>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</si>
  <si>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</si>
  <si>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</si>
  <si>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</si>
  <si>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</si>
  <si>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</si>
  <si>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</si>
  <si>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</si>
  <si>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</si>
  <si>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</si>
  <si>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</si>
  <si>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</si>
  <si>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</si>
  <si>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</si>
  <si>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</si>
  <si>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</si>
  <si>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</si>
  <si>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</si>
  <si>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</si>
  <si>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</si>
  <si>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</si>
  <si>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</si>
  <si>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</si>
  <si>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</si>
  <si>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</si>
  <si>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</si>
  <si>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</si>
  <si>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</si>
  <si>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</si>
  <si>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</si>
  <si>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</si>
  <si>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</si>
  <si>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</si>
  <si>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</si>
  <si>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</si>
  <si>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</si>
  <si>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</si>
  <si>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</si>
  <si>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</si>
  <si>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</si>
  <si>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</si>
  <si>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</si>
  <si>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</si>
  <si>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</si>
  <si>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</si>
  <si>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</si>
  <si>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</si>
  <si>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</si>
  <si>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</si>
  <si>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</si>
  <si>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</si>
  <si>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</si>
  <si>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</si>
  <si>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</si>
  <si>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</si>
  <si>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</si>
  <si>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</si>
  <si>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</si>
  <si>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</si>
  <si>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</si>
  <si>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</si>
  <si>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</si>
  <si>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</si>
  <si>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</si>
  <si>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</si>
  <si>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</si>
  <si>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</si>
  <si>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</si>
  <si>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</si>
  <si>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</si>
  <si>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</si>
  <si>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</si>
  <si>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</si>
  <si>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</si>
  <si>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</si>
  <si>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</si>
  <si>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</si>
  <si>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</si>
  <si>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</si>
  <si>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</si>
  <si>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</si>
  <si>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</si>
  <si>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</si>
  <si>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</si>
  <si>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</si>
  <si>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</si>
  <si>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</si>
  <si>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</si>
  <si>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</si>
  <si>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</si>
  <si>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</si>
  <si>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</si>
  <si>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</si>
  <si>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</si>
  <si>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</si>
  <si>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</si>
  <si>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</si>
  <si>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</si>
  <si>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</si>
  <si>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</si>
  <si>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</si>
  <si>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</si>
  <si>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</si>
  <si>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</si>
  <si>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</si>
  <si>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</si>
  <si>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</si>
  <si>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</si>
  <si>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</si>
  <si>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</si>
  <si>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</si>
  <si>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</si>
  <si>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</si>
  <si>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</si>
  <si>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</si>
  <si>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</si>
  <si>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</si>
  <si>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</si>
  <si>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</si>
  <si>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</si>
  <si>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</si>
  <si>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</si>
  <si>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</si>
  <si>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</si>
  <si>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</si>
  <si>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</si>
  <si>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</si>
  <si>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</si>
  <si>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</si>
  <si>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</si>
  <si>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</si>
  <si>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</si>
  <si>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</si>
  <si>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</si>
  <si>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</si>
  <si>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</si>
  <si>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</si>
  <si>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</si>
  <si>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</si>
  <si>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</si>
  <si>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</si>
  <si>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</si>
  <si>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</si>
  <si>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</si>
  <si>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</si>
  <si>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</si>
  <si>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</si>
  <si>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</si>
  <si>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</si>
  <si>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</si>
  <si>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</si>
  <si>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</si>
  <si>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</si>
  <si>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</si>
  <si>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</si>
  <si>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</si>
  <si>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</si>
  <si>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</si>
  <si>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</si>
  <si>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</si>
  <si>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</si>
  <si>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</si>
  <si>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</si>
  <si>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</si>
  <si>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</si>
  <si>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</si>
  <si>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</si>
  <si>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</si>
  <si>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</si>
  <si>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</si>
  <si>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</si>
  <si>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</si>
  <si>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</si>
  <si>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</si>
  <si>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</si>
  <si>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</si>
  <si>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</si>
  <si>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</si>
  <si>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</si>
  <si>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</si>
  <si>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</si>
  <si>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</si>
  <si>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</si>
  <si>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</si>
  <si>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</si>
  <si>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</si>
  <si>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</si>
  <si>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</si>
  <si>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</si>
  <si>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</si>
  <si>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</si>
  <si>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</si>
  <si>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</si>
  <si>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</si>
  <si>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</si>
  <si>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</si>
  <si>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</si>
  <si>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</si>
  <si>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</si>
  <si>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</si>
  <si>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</si>
  <si>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</si>
  <si>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</si>
  <si>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</si>
  <si>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</si>
  <si>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</si>
  <si>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</si>
  <si>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</si>
  <si>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</si>
  <si>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</si>
  <si>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</si>
  <si>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</si>
  <si>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</si>
  <si>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</si>
  <si>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</si>
  <si>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</si>
  <si>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</si>
  <si>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</si>
  <si>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</si>
  <si>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</si>
  <si>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</si>
  <si>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</si>
  <si>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</si>
  <si>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</si>
  <si>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</si>
  <si>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</si>
  <si>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</si>
  <si>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</si>
  <si>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</si>
  <si>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</si>
  <si>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</si>
  <si>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</si>
  <si>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</si>
  <si>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</si>
  <si>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</si>
  <si>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</si>
  <si>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</si>
  <si>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</si>
  <si>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</si>
  <si>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</si>
  <si>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</si>
  <si>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</si>
  <si>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</si>
  <si>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</si>
  <si>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</si>
  <si>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</si>
  <si>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</si>
  <si>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</si>
  <si>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</si>
  <si>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</si>
  <si>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</si>
  <si>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</si>
  <si>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</si>
  <si>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</si>
  <si>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</si>
  <si>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</si>
  <si>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</si>
  <si>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</si>
  <si>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</si>
  <si>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</si>
  <si>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</si>
  <si>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</si>
  <si>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</si>
  <si>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</si>
  <si>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</si>
  <si>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</si>
  <si>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</si>
  <si>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</si>
  <si>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</si>
  <si>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</si>
  <si>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</si>
  <si>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</si>
  <si>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</si>
  <si>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</si>
  <si>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</si>
  <si>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</si>
  <si>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</si>
  <si>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</si>
  <si>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</si>
  <si>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</si>
  <si>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</si>
  <si>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</si>
  <si>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</si>
  <si>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</si>
  <si>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</si>
  <si>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</si>
  <si>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</si>
  <si>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</si>
  <si>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</si>
  <si>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</si>
  <si>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</si>
  <si>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</si>
  <si>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</si>
  <si>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</si>
  <si>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</si>
  <si>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</si>
  <si>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</si>
  <si>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</si>
  <si>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</si>
  <si>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</si>
  <si>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</si>
  <si>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</si>
  <si>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</si>
  <si>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</si>
  <si>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</si>
  <si>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</si>
  <si>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</si>
  <si>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</si>
  <si>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</si>
  <si>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</si>
  <si>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</si>
  <si>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</si>
  <si>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</si>
  <si>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</si>
  <si>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</si>
  <si>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</si>
  <si>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</si>
  <si>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</si>
  <si>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</si>
  <si>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</si>
  <si>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</si>
  <si>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</si>
  <si>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</si>
  <si>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</si>
  <si>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</si>
  <si>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</si>
  <si>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</si>
  <si>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</si>
  <si>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</si>
  <si>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</si>
  <si>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</si>
  <si>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</si>
  <si>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</si>
  <si>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</si>
  <si>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</si>
  <si>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</si>
  <si>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</si>
  <si>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</si>
  <si>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</si>
  <si>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</si>
  <si>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</si>
  <si>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</si>
  <si>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</si>
  <si>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</si>
  <si>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</si>
  <si>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</si>
  <si>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</si>
  <si>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</si>
  <si>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</si>
  <si>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</si>
  <si>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</si>
  <si>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</si>
  <si>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</si>
  <si>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</si>
  <si>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</si>
  <si>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</si>
  <si>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</si>
  <si>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</si>
  <si>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</si>
  <si>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</si>
  <si>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</si>
  <si>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</si>
  <si>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</si>
  <si>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</si>
  <si>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</si>
  <si>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</si>
  <si>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</si>
  <si>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</si>
  <si>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</si>
  <si>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</si>
  <si>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</si>
  <si>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</si>
  <si>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</si>
  <si>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</si>
  <si>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</si>
  <si>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</si>
  <si>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</si>
  <si>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</si>
  <si>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</si>
  <si>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</si>
  <si>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</si>
  <si>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</si>
  <si>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</si>
  <si>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</si>
  <si>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</si>
  <si>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</si>
  <si>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</si>
  <si>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</si>
  <si>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</si>
  <si>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</si>
  <si>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</si>
  <si>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</si>
  <si>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</si>
  <si>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</si>
  <si>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</si>
  <si>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</si>
  <si>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</si>
  <si>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</si>
  <si>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</si>
  <si>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</si>
  <si>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</si>
  <si>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</si>
  <si>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</si>
  <si>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</si>
  <si>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</si>
  <si>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</si>
  <si>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</si>
  <si>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</si>
  <si>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</si>
  <si>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</si>
  <si>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</si>
  <si>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</si>
  <si>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</si>
  <si>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</si>
  <si>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</si>
  <si>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</si>
  <si>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</si>
  <si>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</si>
  <si>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</si>
  <si>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</si>
  <si>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</si>
  <si>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</si>
  <si>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</si>
  <si>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</si>
  <si>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</si>
  <si>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</si>
  <si>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</si>
  <si>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</si>
  <si>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</si>
  <si>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</si>
  <si>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</si>
  <si>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</si>
  <si>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</si>
  <si>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</si>
  <si>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</si>
  <si>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</si>
  <si>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</si>
  <si>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</si>
  <si>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</si>
  <si>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</si>
  <si>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</si>
  <si>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</si>
  <si>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</si>
  <si>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</si>
  <si>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</si>
  <si>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</si>
  <si>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</si>
  <si>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</si>
  <si>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</si>
  <si>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</si>
  <si>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</si>
  <si>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</si>
  <si>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</si>
  <si>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</si>
  <si>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</si>
  <si>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</si>
  <si>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</si>
  <si>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</si>
  <si>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</si>
  <si>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</si>
  <si>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</si>
  <si>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</si>
  <si>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</si>
  <si>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</si>
  <si>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</si>
  <si>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</si>
  <si>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</si>
  <si>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</si>
  <si>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</si>
  <si>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</si>
  <si>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</si>
  <si>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</si>
  <si>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</si>
  <si>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</si>
  <si>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</si>
  <si>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</si>
  <si>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</si>
  <si>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</si>
  <si>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</si>
  <si>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</si>
  <si>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</si>
  <si>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</si>
  <si>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</si>
  <si>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</si>
  <si>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</si>
  <si>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</si>
  <si>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</si>
  <si>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</si>
  <si>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</si>
  <si>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</si>
  <si>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</si>
  <si>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</si>
  <si>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</si>
  <si>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</si>
  <si>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</si>
  <si>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</si>
  <si>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</si>
  <si>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</si>
  <si>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</si>
  <si>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</si>
  <si>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</si>
  <si>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</si>
  <si>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</si>
  <si>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</si>
  <si>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</si>
  <si>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</si>
  <si>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</si>
  <si>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</si>
  <si>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</si>
  <si>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</si>
  <si>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</si>
  <si>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</si>
  <si>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</si>
  <si>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</si>
  <si>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</si>
  <si>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</si>
  <si>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</si>
  <si>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</si>
  <si>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</si>
  <si>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</si>
  <si>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</si>
  <si>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</si>
  <si>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</si>
  <si>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</si>
  <si>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</si>
  <si>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</si>
  <si>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</si>
  <si>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</si>
  <si>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</si>
  <si>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</si>
  <si>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</si>
  <si>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</si>
  <si>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</si>
  <si>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</si>
  <si>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</si>
  <si>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</si>
  <si>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</si>
  <si>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</si>
  <si>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</si>
  <si>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</si>
  <si>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</si>
  <si>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</si>
  <si>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</si>
  <si>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</si>
  <si>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</si>
  <si>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</si>
  <si>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</si>
  <si>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</si>
  <si>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</si>
  <si>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</si>
  <si>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</si>
  <si>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</si>
  <si>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</si>
  <si>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</si>
  <si>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</si>
  <si>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</si>
  <si>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</si>
  <si>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</si>
  <si>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</si>
  <si>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</si>
  <si>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</si>
  <si>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</si>
  <si>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</si>
  <si>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</si>
  <si>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</si>
  <si>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</si>
  <si>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</si>
  <si>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</si>
  <si>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</si>
  <si>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</si>
  <si>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</si>
  <si>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</si>
  <si>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</si>
  <si>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</si>
  <si>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</si>
  <si>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</si>
  <si>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</si>
  <si>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</si>
  <si>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</si>
  <si>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</si>
  <si>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</si>
  <si>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</si>
  <si>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</si>
  <si>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</si>
  <si>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</si>
  <si>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</si>
  <si>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</si>
  <si>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</si>
  <si>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</si>
  <si>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</si>
  <si>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</si>
  <si>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</si>
  <si>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</si>
  <si>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</si>
  <si>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</si>
  <si>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</si>
  <si>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</si>
  <si>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</si>
  <si>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</si>
  <si>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</si>
  <si>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</si>
  <si>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</si>
  <si>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</si>
  <si>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</si>
  <si>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</si>
  <si>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</si>
  <si>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</si>
  <si>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</si>
  <si>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</si>
  <si>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</si>
  <si>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</si>
  <si>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</si>
  <si>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</si>
  <si>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</si>
  <si>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</si>
  <si>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</si>
  <si>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</si>
  <si>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</si>
  <si>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</si>
  <si>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</si>
  <si>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</si>
  <si>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</si>
  <si>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</si>
  <si>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</si>
  <si>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</si>
  <si>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</si>
  <si>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</si>
  <si>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</si>
  <si>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</si>
  <si>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</si>
  <si>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</si>
  <si>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</si>
  <si>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</si>
  <si>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</si>
  <si>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</si>
  <si>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</si>
  <si>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</si>
  <si>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</si>
  <si>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</si>
  <si>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</si>
  <si>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</si>
  <si>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</si>
  <si>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</si>
  <si>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</si>
  <si>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</si>
  <si>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</si>
  <si>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</si>
  <si>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</si>
  <si>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</si>
  <si>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</si>
  <si>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</si>
  <si>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</si>
  <si>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</si>
  <si>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</si>
  <si>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</si>
  <si>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</si>
  <si>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</si>
  <si>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</si>
  <si>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</si>
  <si>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</si>
  <si>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</si>
  <si>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</si>
  <si>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</si>
  <si>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</si>
  <si>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</si>
  <si>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</si>
  <si>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</si>
  <si>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</si>
  <si>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</si>
  <si>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</si>
  <si>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</si>
  <si>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</si>
  <si>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</si>
  <si>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</si>
  <si>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</si>
  <si>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</si>
  <si>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</si>
  <si>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</si>
  <si>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</si>
  <si>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</si>
  <si>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</si>
  <si>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</si>
  <si>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</si>
  <si>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</si>
  <si>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</si>
  <si>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</si>
  <si>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</si>
  <si>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</si>
  <si>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</si>
  <si>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</si>
  <si>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</si>
  <si>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</si>
  <si>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</si>
  <si>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</si>
  <si>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</si>
  <si>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</si>
  <si>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</si>
  <si>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</si>
  <si>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</si>
  <si>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</si>
  <si>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</si>
  <si>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</si>
  <si>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</si>
  <si>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</si>
  <si>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</si>
  <si>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</si>
  <si>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</si>
  <si>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</si>
  <si>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</si>
  <si>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</si>
  <si>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</si>
  <si>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</si>
  <si>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</si>
  <si>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</si>
  <si>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</si>
  <si>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</si>
  <si>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</si>
  <si>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</si>
  <si>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</si>
  <si>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</si>
  <si>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</si>
  <si>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</si>
  <si>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</si>
  <si>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</si>
  <si>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</si>
  <si>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</si>
  <si>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</si>
  <si>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</si>
  <si>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</si>
  <si>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</si>
  <si>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</si>
  <si>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</si>
  <si>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</si>
  <si>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</si>
  <si>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</si>
  <si>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</si>
  <si>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</si>
  <si>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</si>
  <si>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</si>
  <si>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</si>
  <si>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</si>
  <si>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</si>
  <si>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</si>
  <si>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</si>
  <si>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</si>
  <si>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</si>
  <si>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</si>
  <si>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</si>
  <si>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</si>
  <si>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</si>
  <si>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</si>
  <si>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</si>
  <si>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</si>
  <si>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</si>
  <si>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</si>
  <si>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</si>
  <si>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</si>
  <si>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</si>
  <si>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</si>
  <si>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</si>
  <si>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</si>
  <si>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</si>
  <si>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</si>
  <si>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</si>
  <si>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</si>
  <si>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</si>
  <si>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</si>
  <si>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</si>
  <si>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</si>
  <si>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</si>
  <si>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</si>
  <si>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</si>
  <si>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</si>
  <si>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</si>
  <si>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</si>
  <si>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</si>
  <si>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</si>
  <si>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</si>
  <si>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</si>
  <si>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</si>
  <si>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</si>
  <si>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</si>
  <si>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</si>
  <si>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</si>
  <si>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</si>
  <si>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</si>
  <si>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</si>
  <si>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</si>
  <si>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</si>
  <si>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</si>
  <si>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</si>
  <si>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</si>
  <si>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</si>
  <si>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</si>
  <si>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</si>
  <si>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</si>
  <si>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</si>
  <si>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</si>
  <si>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</si>
  <si>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</si>
  <si>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</si>
  <si>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</si>
  <si>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</si>
  <si>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</si>
  <si>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</si>
  <si>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</si>
  <si>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</si>
  <si>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</si>
  <si>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</si>
  <si>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</si>
  <si>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</si>
  <si>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</si>
  <si>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</si>
  <si>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</si>
  <si>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</si>
  <si>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</si>
  <si>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</si>
  <si>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</si>
  <si>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</si>
  <si>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</si>
  <si>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</si>
  <si>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</si>
  <si>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</si>
  <si>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</si>
  <si>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</si>
  <si>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</si>
  <si>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</si>
  <si>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</si>
  <si>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</si>
  <si>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</si>
  <si>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</si>
  <si>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</si>
  <si>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</si>
  <si>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</si>
  <si>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</si>
  <si>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</si>
  <si>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</si>
  <si>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</si>
  <si>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</si>
  <si>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</si>
  <si>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</si>
  <si>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</si>
  <si>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</si>
  <si>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</si>
  <si>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</si>
  <si>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</si>
  <si>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</si>
  <si>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</si>
  <si>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</si>
  <si>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</si>
  <si>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</si>
  <si>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</si>
  <si>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</si>
  <si>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</si>
  <si>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</si>
  <si>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</si>
  <si>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</si>
  <si>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</si>
  <si>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</si>
  <si>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</si>
  <si>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</si>
  <si>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</si>
  <si>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</si>
  <si>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</si>
  <si>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</si>
  <si>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</si>
  <si>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</si>
  <si>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</si>
  <si>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</si>
  <si>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</si>
  <si>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</si>
  <si>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</si>
  <si>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</si>
  <si>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</si>
  <si>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</si>
  <si>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</si>
  <si>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</si>
  <si>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</si>
  <si>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</si>
  <si>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</si>
  <si>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</si>
  <si>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</si>
  <si>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</si>
  <si>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</si>
  <si>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</si>
  <si>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</si>
  <si>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</si>
  <si>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</si>
  <si>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</si>
  <si>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</si>
  <si>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</si>
  <si>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</si>
  <si>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</si>
  <si>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</si>
  <si>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</si>
  <si>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</si>
  <si>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</si>
  <si>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</si>
  <si>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</si>
  <si>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</si>
  <si>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</si>
  <si>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</si>
  <si>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</si>
  <si>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</si>
  <si>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</si>
  <si>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</si>
  <si>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</si>
  <si>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</si>
  <si>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</si>
  <si>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</si>
  <si>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</si>
  <si>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</si>
  <si>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</si>
  <si>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</si>
  <si>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</si>
  <si>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</si>
  <si>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</si>
  <si>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</si>
  <si>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</si>
  <si>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</si>
  <si>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</si>
  <si>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</si>
  <si>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</si>
  <si>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</si>
  <si>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</si>
  <si>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</si>
  <si>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</si>
  <si>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</si>
  <si>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</si>
  <si>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</si>
  <si>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</si>
  <si>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</si>
  <si>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</si>
  <si>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</si>
  <si>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</si>
  <si>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</si>
  <si>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</si>
  <si>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</si>
  <si>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</si>
  <si>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</si>
  <si>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</si>
  <si>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</si>
  <si>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</si>
  <si>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</si>
  <si>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</si>
  <si>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</si>
  <si>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</si>
  <si>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</si>
  <si>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</si>
  <si>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</si>
  <si>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</si>
  <si>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</si>
  <si>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</si>
  <si>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</si>
  <si>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</si>
  <si>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</si>
  <si>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</si>
  <si>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</si>
  <si>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</si>
  <si>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</si>
  <si>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</si>
  <si>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</si>
  <si>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</si>
  <si>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</si>
  <si>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</si>
  <si>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</si>
  <si>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</si>
  <si>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</si>
  <si>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</si>
  <si>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</si>
  <si>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</si>
  <si>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</si>
  <si>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</si>
  <si>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</si>
  <si>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</si>
  <si>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</si>
  <si>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</si>
  <si>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</si>
  <si>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</si>
  <si>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</si>
  <si>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</si>
  <si>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</si>
  <si>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</si>
  <si>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</si>
  <si>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</si>
  <si>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</si>
  <si>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</si>
  <si>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</si>
  <si>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</si>
  <si>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</si>
  <si>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</si>
  <si>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</si>
  <si>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</si>
  <si>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</si>
  <si>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</si>
  <si>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</si>
  <si>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</si>
  <si>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</si>
  <si>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</si>
  <si>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</si>
  <si>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</si>
  <si>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</si>
  <si>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</si>
  <si>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</si>
  <si>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</si>
  <si>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</si>
  <si>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</si>
  <si>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</si>
  <si>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</si>
  <si>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</si>
  <si>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</si>
  <si>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</si>
  <si>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</si>
  <si>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</si>
  <si>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</si>
  <si>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</si>
  <si>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</si>
  <si>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</si>
  <si>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</si>
  <si>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</si>
  <si>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</si>
  <si>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</si>
  <si>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</si>
  <si>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</si>
  <si>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</si>
  <si>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</si>
  <si>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</si>
  <si>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</si>
  <si>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</si>
  <si>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</si>
  <si>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</si>
  <si>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</si>
  <si>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</si>
  <si>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</si>
  <si>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</si>
  <si>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</si>
  <si>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</si>
  <si>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</si>
  <si>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</si>
  <si>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</si>
  <si>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</si>
  <si>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</si>
  <si>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</si>
  <si>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</si>
  <si>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</si>
  <si>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</si>
  <si>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</si>
  <si>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</si>
  <si>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</si>
  <si>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</si>
  <si>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</si>
  <si>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</si>
  <si>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</si>
  <si>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</si>
  <si>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</si>
  <si>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</si>
  <si>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</si>
  <si>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</si>
  <si>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</si>
  <si>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</si>
  <si>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</si>
  <si>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</si>
  <si>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</si>
  <si>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</si>
  <si>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</si>
  <si>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</si>
  <si>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</si>
  <si>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</si>
  <si>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</si>
  <si>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</si>
  <si>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</si>
  <si>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</si>
  <si>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</si>
  <si>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</si>
  <si>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</si>
  <si>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</si>
  <si>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</si>
  <si>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</si>
  <si>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</si>
  <si>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</si>
  <si>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</si>
  <si>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</si>
  <si>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</si>
  <si>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</si>
  <si>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</si>
  <si>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</si>
  <si>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</si>
  <si>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</si>
  <si>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</si>
  <si>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</si>
  <si>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</si>
  <si>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</si>
  <si>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</si>
  <si>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</si>
  <si>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</si>
  <si>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</si>
  <si>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</si>
  <si>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</si>
  <si>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</si>
  <si>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</si>
  <si>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</si>
  <si>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</si>
  <si>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</si>
  <si>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</si>
  <si>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</si>
  <si>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</si>
  <si>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</si>
  <si>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</si>
  <si>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</si>
  <si>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</si>
  <si>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</si>
  <si>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</si>
  <si>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</si>
  <si>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</si>
  <si>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</si>
  <si>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</si>
  <si>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</si>
  <si>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</si>
  <si>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</si>
  <si>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</si>
  <si>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</si>
  <si>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</si>
  <si>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</si>
  <si>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</si>
  <si>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</si>
  <si>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</si>
  <si>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</si>
  <si>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</si>
  <si>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</si>
  <si>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</si>
  <si>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</si>
  <si>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</si>
  <si>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</si>
  <si>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</si>
  <si>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</si>
  <si>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</si>
  <si>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</si>
  <si>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</si>
  <si>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</si>
  <si>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</si>
  <si>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</si>
  <si>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</si>
  <si>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</si>
  <si>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</si>
  <si>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</si>
  <si>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</si>
  <si>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</si>
  <si>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</si>
  <si>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</si>
  <si>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</si>
  <si>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</si>
  <si>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</si>
  <si>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</si>
  <si>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</si>
  <si>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</si>
  <si>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</si>
  <si>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</si>
  <si>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</si>
  <si>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</si>
  <si>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</si>
  <si>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</si>
  <si>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</si>
  <si>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</si>
  <si>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</si>
  <si>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</si>
  <si>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</si>
  <si>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</si>
  <si>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</si>
  <si>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</si>
  <si>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</si>
  <si>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</si>
  <si>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</si>
  <si>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</si>
  <si>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</si>
  <si>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</si>
  <si>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</si>
  <si>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</si>
  <si>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</si>
  <si>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</si>
  <si>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</si>
  <si>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</si>
  <si>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</si>
  <si>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</si>
  <si>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</si>
  <si>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</si>
  <si>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</si>
  <si>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</si>
  <si>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</si>
  <si>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</si>
  <si>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</si>
  <si>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</si>
  <si>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</si>
  <si>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</si>
  <si>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</si>
  <si>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</si>
  <si>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</si>
  <si>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</si>
  <si>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</si>
  <si>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</si>
  <si>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</si>
  <si>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</si>
  <si>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</si>
  <si>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</si>
  <si>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</si>
  <si>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</si>
  <si>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</si>
  <si>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</si>
  <si>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</si>
  <si>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</si>
  <si>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</si>
  <si>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</si>
  <si>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</si>
  <si>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</si>
  <si>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</si>
  <si>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</si>
  <si>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</si>
  <si>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</si>
  <si>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</si>
  <si>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</si>
  <si>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</si>
  <si>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</si>
  <si>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</si>
  <si>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</si>
  <si>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</si>
  <si>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</si>
  <si>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</si>
  <si>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</si>
  <si>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</si>
  <si>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</si>
  <si>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</si>
  <si>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</si>
  <si>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</si>
  <si>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</si>
  <si>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</si>
  <si>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</si>
  <si>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</si>
  <si>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</si>
  <si>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</si>
  <si>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</si>
  <si>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</si>
  <si>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</si>
  <si>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</si>
  <si>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</si>
  <si>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</si>
  <si>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</si>
  <si>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</si>
  <si>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</si>
  <si>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</si>
  <si>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</si>
  <si>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</si>
  <si>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</si>
  <si>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</si>
  <si>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</si>
  <si>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</si>
  <si>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</si>
  <si>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</si>
  <si>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</si>
  <si>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</si>
  <si>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</si>
  <si>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</si>
  <si>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</si>
  <si>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</si>
  <si>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</si>
  <si>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</si>
  <si>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</si>
  <si>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</si>
  <si>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</si>
  <si>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</si>
  <si>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</si>
  <si>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</si>
  <si>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</si>
  <si>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</si>
  <si>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</si>
  <si>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</si>
  <si>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</si>
  <si>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</si>
  <si>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</si>
  <si>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</si>
  <si>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</si>
  <si>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</si>
  <si>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</si>
  <si>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</si>
  <si>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</si>
  <si>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</si>
  <si>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</si>
  <si>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</si>
  <si>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</si>
  <si>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</si>
  <si>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</si>
  <si>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</si>
  <si>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</si>
  <si>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</si>
  <si>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</si>
  <si>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</si>
  <si>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</si>
  <si>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</si>
  <si>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</si>
  <si>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</si>
  <si>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</si>
  <si>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</si>
  <si>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</si>
  <si>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</si>
  <si>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</si>
  <si>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</si>
  <si>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</si>
  <si>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</si>
  <si>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</si>
  <si>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</si>
  <si>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</si>
  <si>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</si>
  <si>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</si>
  <si>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</si>
  <si>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</si>
  <si>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</si>
  <si>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</si>
  <si>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</si>
  <si>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</si>
  <si>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</si>
  <si>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</si>
  <si>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</si>
  <si>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</si>
  <si>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</si>
  <si>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</si>
  <si>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</si>
  <si>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</si>
  <si>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</si>
  <si>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</si>
  <si>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</si>
  <si>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</si>
  <si>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</si>
  <si>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</si>
  <si>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</si>
  <si>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</si>
  <si>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</si>
  <si>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</si>
  <si>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</si>
  <si>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</si>
  <si>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</si>
  <si>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</si>
  <si>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</si>
  <si>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</si>
  <si>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</si>
  <si>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</si>
  <si>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</si>
  <si>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</si>
  <si>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</si>
  <si>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</si>
  <si>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</si>
  <si>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</si>
  <si>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</si>
  <si>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</si>
  <si>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</si>
  <si>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</si>
  <si>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</si>
  <si>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</si>
  <si>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</si>
  <si>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</si>
  <si>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</si>
  <si>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</si>
  <si>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</si>
  <si>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</si>
  <si>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</si>
  <si>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</si>
  <si>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</si>
  <si>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</si>
  <si>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</si>
  <si>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</si>
  <si>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</si>
  <si>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</si>
  <si>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</si>
  <si>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</si>
  <si>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</si>
  <si>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</si>
  <si>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</si>
  <si>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</si>
  <si>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</si>
  <si>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</si>
  <si>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</si>
  <si>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</si>
  <si>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</si>
  <si>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</si>
  <si>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</si>
  <si>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</si>
  <si>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</si>
  <si>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</si>
  <si>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</si>
  <si>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</si>
  <si>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</si>
  <si>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</si>
  <si>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</si>
  <si>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</si>
  <si>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</si>
  <si>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</si>
  <si>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</si>
  <si>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</si>
  <si>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</si>
  <si>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</si>
  <si>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</si>
  <si>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</si>
  <si>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</si>
  <si>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</si>
  <si>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</si>
  <si>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</si>
  <si>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</si>
  <si>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</si>
  <si>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</si>
  <si>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</si>
  <si>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</si>
  <si>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</si>
  <si>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</si>
  <si>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</si>
  <si>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</si>
  <si>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</si>
  <si>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</si>
  <si>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</si>
  <si>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</si>
  <si>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</si>
  <si>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</si>
  <si>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</si>
  <si>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</si>
  <si>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</si>
  <si>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</si>
  <si>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</si>
  <si>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</si>
  <si>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</si>
  <si>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</si>
  <si>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</si>
  <si>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</si>
  <si>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</si>
  <si>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</si>
  <si>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</si>
  <si>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</si>
  <si>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</si>
  <si>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</si>
  <si>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</si>
  <si>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</si>
  <si>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</si>
  <si>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</si>
  <si>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</si>
  <si>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</si>
  <si>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</si>
  <si>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</si>
  <si>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</si>
  <si>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</si>
  <si>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</si>
  <si>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</si>
  <si>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</si>
  <si>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</si>
  <si>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</si>
  <si>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</si>
  <si>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</si>
  <si>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</si>
  <si>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</si>
  <si>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</si>
  <si>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</si>
  <si>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</si>
  <si>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</si>
  <si>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</si>
  <si>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</si>
  <si>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</si>
  <si>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</si>
  <si>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</si>
  <si>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</si>
  <si>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</si>
  <si>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</si>
  <si>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</si>
  <si>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</si>
  <si>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</si>
  <si>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</si>
  <si>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</si>
  <si>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</si>
  <si>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</si>
  <si>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</si>
  <si>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</si>
  <si>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</si>
  <si>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</si>
  <si>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</si>
  <si>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</si>
  <si>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</si>
  <si>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</si>
  <si>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</si>
  <si>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</si>
  <si>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</si>
  <si>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</si>
  <si>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</si>
  <si>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</si>
  <si>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</si>
  <si>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</si>
  <si>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</si>
  <si>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</si>
  <si>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</si>
  <si>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</si>
  <si>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</si>
  <si>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</si>
  <si>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</si>
  <si>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</si>
  <si>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</si>
  <si>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</si>
  <si>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</si>
  <si>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</si>
  <si>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</si>
  <si>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</si>
  <si>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</si>
  <si>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</si>
  <si>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</si>
  <si>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</si>
  <si>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</si>
  <si>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</si>
  <si>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</si>
  <si>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</si>
  <si>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</si>
  <si>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</si>
  <si>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</si>
  <si>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</si>
  <si>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</si>
  <si>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</si>
  <si>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</si>
  <si>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</si>
  <si>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</si>
  <si>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</si>
  <si>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</si>
  <si>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</si>
  <si>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</si>
  <si>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</si>
  <si>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</si>
  <si>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</si>
  <si>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</si>
  <si>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</si>
  <si>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</si>
  <si>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</si>
  <si>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</si>
  <si>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</si>
  <si>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</si>
  <si>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</si>
  <si>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</si>
  <si>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</si>
  <si>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</si>
  <si>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</si>
  <si>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</si>
  <si>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</si>
  <si>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</si>
  <si>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</si>
  <si>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</si>
  <si>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</si>
  <si>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</si>
  <si>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</si>
  <si>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</si>
  <si>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</si>
  <si>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</si>
  <si>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</si>
  <si>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</si>
  <si>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</si>
  <si>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</si>
  <si>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</si>
  <si>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</si>
  <si>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</si>
  <si>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</si>
  <si>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</si>
  <si>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</si>
  <si>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</si>
  <si>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</si>
  <si>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</si>
  <si>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</si>
  <si>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</si>
  <si>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</si>
  <si>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</si>
  <si>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</si>
  <si>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</si>
  <si>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</si>
  <si>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</si>
  <si>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</si>
  <si>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</si>
  <si>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</si>
  <si>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</si>
  <si>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</si>
  <si>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</si>
  <si>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</si>
  <si>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</si>
  <si>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</si>
  <si>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</si>
  <si>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</si>
  <si>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</si>
  <si>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</si>
  <si>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</si>
  <si>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</si>
  <si>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</si>
  <si>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</si>
  <si>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</si>
  <si>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</si>
  <si>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</si>
  <si>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</si>
  <si>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</si>
  <si>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</si>
  <si>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</si>
  <si>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</si>
  <si>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</si>
  <si>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</si>
  <si>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</si>
  <si>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</si>
  <si>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</si>
  <si>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</si>
  <si>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</si>
  <si>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</si>
  <si>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</si>
  <si>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</si>
  <si>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</si>
  <si>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</si>
  <si>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</si>
  <si>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</si>
  <si>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</si>
  <si>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</si>
  <si>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</si>
  <si>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</si>
  <si>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</si>
  <si>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</si>
  <si>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</si>
  <si>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</si>
  <si>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</si>
  <si>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</si>
  <si>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</si>
  <si>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</si>
  <si>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</si>
  <si>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</si>
  <si>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</si>
  <si>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</si>
  <si>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</si>
  <si>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</si>
  <si>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</si>
  <si>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</si>
  <si>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</si>
  <si>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</si>
  <si>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</si>
  <si>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</si>
  <si>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</si>
  <si>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</si>
  <si>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</si>
  <si>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</si>
  <si>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</si>
  <si>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</si>
  <si>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</si>
  <si>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</si>
  <si>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</si>
  <si>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</si>
  <si>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</si>
  <si>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</si>
  <si>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</si>
  <si>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</si>
  <si>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</si>
  <si>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</si>
  <si>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</si>
  <si>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</si>
  <si>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</si>
  <si>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</si>
  <si>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</si>
  <si>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</si>
  <si>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</si>
  <si>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</si>
  <si>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</si>
  <si>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</si>
  <si>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</si>
  <si>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</si>
  <si>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</si>
  <si>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</si>
  <si>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</si>
  <si>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</si>
  <si>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</si>
  <si>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</si>
  <si>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</si>
  <si>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</si>
  <si>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</si>
  <si>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</si>
  <si>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</si>
  <si>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</si>
  <si>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</si>
  <si>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</si>
  <si>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</si>
  <si>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</si>
  <si>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</si>
  <si>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</si>
  <si>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</si>
  <si>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</si>
  <si>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</si>
  <si>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</si>
  <si>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</si>
  <si>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</si>
  <si>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</si>
  <si>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</si>
  <si>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</si>
  <si>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</si>
  <si>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</si>
  <si>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</si>
  <si>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</si>
  <si>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</si>
  <si>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</si>
  <si>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</si>
  <si>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</si>
  <si>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</si>
  <si>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</si>
  <si>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</si>
  <si>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</si>
  <si>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</si>
  <si>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</si>
  <si>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</si>
  <si>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</si>
  <si>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</si>
  <si>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</si>
  <si>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</si>
  <si>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</si>
  <si>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</si>
  <si>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</si>
  <si>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</si>
  <si>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</si>
  <si>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</si>
  <si>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</si>
  <si>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</si>
  <si>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</si>
  <si>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</si>
  <si>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</si>
  <si>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</si>
  <si>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</si>
  <si>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</si>
  <si>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</si>
  <si>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</si>
  <si>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</si>
  <si>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</si>
  <si>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</si>
  <si>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</si>
  <si>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</si>
  <si>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</si>
  <si>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</si>
  <si>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</si>
  <si>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</si>
  <si>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</si>
  <si>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</si>
  <si>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</si>
  <si>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</si>
  <si>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</si>
  <si>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</si>
  <si>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</si>
  <si>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</si>
  <si>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</si>
  <si>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</si>
  <si>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</si>
  <si>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</si>
  <si>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</si>
  <si>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</si>
  <si>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</si>
  <si>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</si>
  <si>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</si>
  <si>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</si>
  <si>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</si>
  <si>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</si>
  <si>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</si>
  <si>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</si>
  <si>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</si>
  <si>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</si>
  <si>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</si>
  <si>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</si>
  <si>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</si>
  <si>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</si>
  <si>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</si>
  <si>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</si>
  <si>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</si>
  <si>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</si>
  <si>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</si>
  <si>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</si>
  <si>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</si>
  <si>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</si>
  <si>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</si>
  <si>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</si>
  <si>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</si>
  <si>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</si>
  <si>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</si>
  <si>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</si>
  <si>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</si>
  <si>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</si>
  <si>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</si>
  <si>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</si>
  <si>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</si>
  <si>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</si>
  <si>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</si>
  <si>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</si>
  <si>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</si>
  <si>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</si>
  <si>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</si>
  <si>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</si>
  <si>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</si>
  <si>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</si>
  <si>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</si>
  <si>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</si>
  <si>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</si>
  <si>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</si>
  <si>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</si>
  <si>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</si>
  <si>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</si>
  <si>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</si>
  <si>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</si>
  <si>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</si>
  <si>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</si>
  <si>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</si>
  <si>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</si>
  <si>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</si>
  <si>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</si>
  <si>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</si>
  <si>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</si>
  <si>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</si>
  <si>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</si>
  <si>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</si>
  <si>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</si>
  <si>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</si>
  <si>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</si>
  <si>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</si>
  <si>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</si>
  <si>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</si>
  <si>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</si>
  <si>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</si>
  <si>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</si>
  <si>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</si>
  <si>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</si>
  <si>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</si>
  <si>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</si>
  <si>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</si>
  <si>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</si>
  <si>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</si>
  <si>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</si>
  <si>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</si>
  <si>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</si>
  <si>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</si>
  <si>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</si>
  <si>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</si>
  <si>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</si>
  <si>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</si>
  <si>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</si>
  <si>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</si>
  <si>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</si>
  <si>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</si>
  <si>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</si>
  <si>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</si>
  <si>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</si>
  <si>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</si>
  <si>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</si>
  <si>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</si>
  <si>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</si>
  <si>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</si>
  <si>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</si>
  <si>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</si>
  <si>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</si>
  <si>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</si>
  <si>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</si>
  <si>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</si>
  <si>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</si>
  <si>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</si>
  <si>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</si>
  <si>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</si>
  <si>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</si>
  <si>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</si>
  <si>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</si>
  <si>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</si>
  <si>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</si>
  <si>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</si>
  <si>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</si>
  <si>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</si>
  <si>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</si>
  <si>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</si>
  <si>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</si>
  <si>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</si>
  <si>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</si>
  <si>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</si>
  <si>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</si>
  <si>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</si>
  <si>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</si>
  <si>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</si>
  <si>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</si>
  <si>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</si>
  <si>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</si>
  <si>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</si>
  <si>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</si>
  <si>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</si>
  <si>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</si>
  <si>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</si>
  <si>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</si>
  <si>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</si>
  <si>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</si>
  <si>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</si>
  <si>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</si>
  <si>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</si>
  <si>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</si>
  <si>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</si>
  <si>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</si>
  <si>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</si>
  <si>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</si>
  <si>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</si>
  <si>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</si>
  <si>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</si>
  <si>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</si>
  <si>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</si>
  <si>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</si>
  <si>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</si>
  <si>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</si>
  <si>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</si>
  <si>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</si>
  <si>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</si>
  <si>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</si>
  <si>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</si>
  <si>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</si>
  <si>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</si>
  <si>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</si>
  <si>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</si>
  <si>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</si>
  <si>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</si>
  <si>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</si>
  <si>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</si>
  <si>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</si>
  <si>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</si>
  <si>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</si>
  <si>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</si>
  <si>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</si>
  <si>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</si>
  <si>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</si>
  <si>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</si>
  <si>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</si>
  <si>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</si>
  <si>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</si>
  <si>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</si>
  <si>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</si>
  <si>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</si>
  <si>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</si>
  <si>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</si>
  <si>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</si>
  <si>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</si>
  <si>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</si>
  <si>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</si>
  <si>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</si>
  <si>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</si>
  <si>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</si>
  <si>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</si>
  <si>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</si>
  <si>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</si>
  <si>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</si>
  <si>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</si>
  <si>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</si>
  <si>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</si>
  <si>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</si>
  <si>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</si>
  <si>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</si>
  <si>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</si>
  <si>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</si>
  <si>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</si>
  <si>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</si>
  <si>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</si>
  <si>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</si>
  <si>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</si>
  <si>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</si>
  <si>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</si>
  <si>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</si>
  <si>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</si>
  <si>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</si>
  <si>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</si>
  <si>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</si>
  <si>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</si>
  <si>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</si>
  <si>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</si>
  <si>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</si>
  <si>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</si>
  <si>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</si>
  <si>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</si>
  <si>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</si>
  <si>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</si>
  <si>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</si>
  <si>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</si>
  <si>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</si>
  <si>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</si>
  <si>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</si>
  <si>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</si>
  <si>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</si>
  <si>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</si>
  <si>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</si>
  <si>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</si>
  <si>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</si>
  <si>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</si>
  <si>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</si>
  <si>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</si>
  <si>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</si>
  <si>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</si>
  <si>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</si>
  <si>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</si>
  <si>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</si>
  <si>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</si>
  <si>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</si>
  <si>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</si>
  <si>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</si>
  <si>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</si>
  <si>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</si>
  <si>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</si>
  <si>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</si>
  <si>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</si>
  <si>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</si>
  <si>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</si>
  <si>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</si>
  <si>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</si>
  <si>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</si>
  <si>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</si>
  <si>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</si>
  <si>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</si>
  <si>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</si>
  <si>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</si>
  <si>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</si>
  <si>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</si>
  <si>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</si>
  <si>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</si>
  <si>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</si>
  <si>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</si>
  <si>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</si>
  <si>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</si>
  <si>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</si>
  <si>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</si>
  <si>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</si>
  <si>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</si>
  <si>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</si>
  <si>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</si>
  <si>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</si>
  <si>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</si>
  <si>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</si>
  <si>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</si>
  <si>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</si>
  <si>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</si>
  <si>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</si>
  <si>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</si>
  <si>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</si>
  <si>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</si>
  <si>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</si>
  <si>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</si>
  <si>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</si>
  <si>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</si>
  <si>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</si>
  <si>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</si>
  <si>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</si>
  <si>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</si>
  <si>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</si>
  <si>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</si>
  <si>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</si>
  <si>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</si>
  <si>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</si>
  <si>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</si>
  <si>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</si>
  <si>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</si>
  <si>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</si>
  <si>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</si>
  <si>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</si>
  <si>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</si>
  <si>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</si>
  <si>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</si>
  <si>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</si>
  <si>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</si>
  <si>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</si>
  <si>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</si>
  <si>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</si>
  <si>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</si>
  <si>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</si>
  <si>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</si>
  <si>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</si>
  <si>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</si>
  <si>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</si>
  <si>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</si>
  <si>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</si>
  <si>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</si>
  <si>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</si>
  <si>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</si>
  <si>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</si>
  <si>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</si>
  <si>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</si>
  <si>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</si>
  <si>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</si>
  <si>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</si>
  <si>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</si>
  <si>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</si>
  <si>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</si>
  <si>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</si>
  <si>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</si>
  <si>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</si>
  <si>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</si>
  <si>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</si>
  <si>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</si>
  <si>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</si>
  <si>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</si>
  <si>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</si>
  <si>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</si>
  <si>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</si>
  <si>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</si>
  <si>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</si>
  <si>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</si>
  <si>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</si>
  <si>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</si>
  <si>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</si>
  <si>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</si>
  <si>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</si>
  <si>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</si>
  <si>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</si>
  <si>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</si>
  <si>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</si>
  <si>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</si>
  <si>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</si>
  <si>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</si>
  <si>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</si>
  <si>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</si>
  <si>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</si>
  <si>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</si>
  <si>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</si>
  <si>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</si>
  <si>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</si>
  <si>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</si>
  <si>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</si>
  <si>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</si>
  <si>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</si>
  <si>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</si>
  <si>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</si>
  <si>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</si>
  <si>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</si>
  <si>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</si>
  <si>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</si>
  <si>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</si>
  <si>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</si>
  <si>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</si>
  <si>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</si>
  <si>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</si>
  <si>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</si>
  <si>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</si>
  <si>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</si>
  <si>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</si>
  <si>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</si>
  <si>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</si>
  <si>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</si>
  <si>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</si>
  <si>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</si>
  <si>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</si>
  <si>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</si>
  <si>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</si>
  <si>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</si>
  <si>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</si>
  <si>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</si>
  <si>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</si>
  <si>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</si>
  <si>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</si>
  <si>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</si>
  <si>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</si>
  <si>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</si>
  <si>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</si>
  <si>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</si>
  <si>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</si>
  <si>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</si>
  <si>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</si>
  <si>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</si>
  <si>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</si>
  <si>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</si>
  <si>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</si>
  <si>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</si>
  <si>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</si>
  <si>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</si>
  <si>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</si>
  <si>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</si>
  <si>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</si>
  <si>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</si>
  <si>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</si>
  <si>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</si>
  <si>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</si>
  <si>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</si>
  <si>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</si>
  <si>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</si>
  <si>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</si>
  <si>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</si>
  <si>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</si>
  <si>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</si>
  <si>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</si>
  <si>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</si>
  <si>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</si>
  <si>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</si>
  <si>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</si>
  <si>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</si>
  <si>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</si>
  <si>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</si>
  <si>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</si>
  <si>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</si>
  <si>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</si>
  <si>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</si>
  <si>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</si>
  <si>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</si>
  <si>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</si>
  <si>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</si>
  <si>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</si>
  <si>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</si>
  <si>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</si>
  <si>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</si>
  <si>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</si>
  <si>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</si>
  <si>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</si>
  <si>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</si>
  <si>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</si>
  <si>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</si>
  <si>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</si>
  <si>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</si>
  <si>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</si>
  <si>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</si>
  <si>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</si>
  <si>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</si>
  <si>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</si>
  <si>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</si>
  <si>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</si>
  <si>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</si>
  <si>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</si>
  <si>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</si>
  <si>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</si>
  <si>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</si>
  <si>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</si>
  <si>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</si>
  <si>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</si>
  <si>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</si>
  <si>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</si>
  <si>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</si>
  <si>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</si>
  <si>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</si>
  <si>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</si>
  <si>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</si>
  <si>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</si>
  <si>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</si>
  <si>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</si>
  <si>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</si>
  <si>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</si>
  <si>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</si>
  <si>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</si>
  <si>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</si>
  <si>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</si>
  <si>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</si>
  <si>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</si>
  <si>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</si>
  <si>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</si>
  <si>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</si>
  <si>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</si>
  <si>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</si>
  <si>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</si>
  <si>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</si>
  <si>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</si>
  <si>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</si>
  <si>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</si>
  <si>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</si>
  <si>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</si>
  <si>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</si>
  <si>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</si>
  <si>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</si>
  <si>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</si>
  <si>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</si>
  <si>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</si>
  <si>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</si>
  <si>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</si>
  <si>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</si>
  <si>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</si>
  <si>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</si>
  <si>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</si>
  <si>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</si>
  <si>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</si>
  <si>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</si>
  <si>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</si>
  <si>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</si>
  <si>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</si>
  <si>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</si>
  <si>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</si>
  <si>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</si>
  <si>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</si>
  <si>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</si>
  <si>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</si>
  <si>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</si>
  <si>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</si>
  <si>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</si>
  <si>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</si>
  <si>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</si>
  <si>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</si>
  <si>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</si>
  <si>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</si>
  <si>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</si>
  <si>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</si>
  <si>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</si>
  <si>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</si>
  <si>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</si>
  <si>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</si>
  <si>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</si>
  <si>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</si>
  <si>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</si>
  <si>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</si>
  <si>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</si>
  <si>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</si>
  <si>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</si>
  <si>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</si>
  <si>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</si>
  <si>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</si>
  <si>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</si>
  <si>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</si>
  <si>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</si>
  <si>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</si>
  <si>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</si>
  <si>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</si>
  <si>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</si>
  <si>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</si>
  <si>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</si>
  <si>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</si>
  <si>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</si>
  <si>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</si>
  <si>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</si>
  <si>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</si>
  <si>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</si>
  <si>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</si>
  <si>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</si>
  <si>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</si>
  <si>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</si>
  <si>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</si>
  <si>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</si>
  <si>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</si>
  <si>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</si>
  <si>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</si>
  <si>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</si>
  <si>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</si>
  <si>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</si>
  <si>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</si>
  <si>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</si>
  <si>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</si>
  <si>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</si>
  <si>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</si>
  <si>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</si>
  <si>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</si>
  <si>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</si>
  <si>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</si>
  <si>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</si>
  <si>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</si>
  <si>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</si>
  <si>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</si>
  <si>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</si>
  <si>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</si>
  <si>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</si>
  <si>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</si>
  <si>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</si>
  <si>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</si>
  <si>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</si>
  <si>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</si>
  <si>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</si>
  <si>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</si>
  <si>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</si>
  <si>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</si>
  <si>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</si>
  <si>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</si>
  <si>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</si>
  <si>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</si>
  <si>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</si>
  <si>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</si>
  <si>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</si>
  <si>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</si>
  <si>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</si>
  <si>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</si>
  <si>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</si>
  <si>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</si>
  <si>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</si>
  <si>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</si>
  <si>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</si>
  <si>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</si>
  <si>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</si>
  <si>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</si>
  <si>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</si>
  <si>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</si>
  <si>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</si>
  <si>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</si>
  <si>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</si>
  <si>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</si>
  <si>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</si>
  <si>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</si>
  <si>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</si>
  <si>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</si>
  <si>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</si>
  <si>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</si>
  <si>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</si>
  <si>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</si>
  <si>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</si>
  <si>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</si>
  <si>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</si>
  <si>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</si>
  <si>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</si>
  <si>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</si>
  <si>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</si>
  <si>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</si>
  <si>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</si>
  <si>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</si>
  <si>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</si>
  <si>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</si>
  <si>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</si>
  <si>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</si>
  <si>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</si>
  <si>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</si>
  <si>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</si>
  <si>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</si>
  <si>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</si>
  <si>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</si>
  <si>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</si>
  <si>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</si>
  <si>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</si>
  <si>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</si>
  <si>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</si>
  <si>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</si>
  <si>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</si>
  <si>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</si>
  <si>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</si>
  <si>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</si>
  <si>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</si>
  <si>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</si>
  <si>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</si>
  <si>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</si>
  <si>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</si>
  <si>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</si>
  <si>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</si>
  <si>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</si>
  <si>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</si>
  <si>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</si>
  <si>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</si>
  <si>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</si>
  <si>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</si>
  <si>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</si>
  <si>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</si>
  <si>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</si>
  <si>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</si>
  <si>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</si>
  <si>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</si>
  <si>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</si>
  <si>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</si>
  <si>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</si>
  <si>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</si>
  <si>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</si>
  <si>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</si>
  <si>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</si>
  <si>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</si>
  <si>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</si>
  <si>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</si>
  <si>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</si>
  <si>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</si>
  <si>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</si>
  <si>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</si>
  <si>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</si>
  <si>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</si>
  <si>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</si>
  <si>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</si>
  <si>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</si>
  <si>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</si>
  <si>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</si>
  <si>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</si>
  <si>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</si>
  <si>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</si>
  <si>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</si>
  <si>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</si>
  <si>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</si>
  <si>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</si>
  <si>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</si>
  <si>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</si>
  <si>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</si>
  <si>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</si>
  <si>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</si>
  <si>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</si>
  <si>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</si>
  <si>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</si>
  <si>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</si>
  <si>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</si>
  <si>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</si>
  <si>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</si>
  <si>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</si>
  <si>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</si>
  <si>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</si>
  <si>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</si>
  <si>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</si>
  <si>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</si>
  <si>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</si>
  <si>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</si>
  <si>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</si>
  <si>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</si>
  <si>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</si>
  <si>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</si>
  <si>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</si>
  <si>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</si>
  <si>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</si>
  <si>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</si>
  <si>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</si>
  <si>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</si>
  <si>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</si>
  <si>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</si>
  <si>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</si>
  <si>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</si>
  <si>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</si>
  <si>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</si>
  <si>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</si>
  <si>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</si>
  <si>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</si>
  <si>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</si>
  <si>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</si>
  <si>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</si>
  <si>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</si>
  <si>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</si>
  <si>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</si>
  <si>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</si>
  <si>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</si>
  <si>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</si>
  <si>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</si>
  <si>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</si>
  <si>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</si>
  <si>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</si>
  <si>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</si>
  <si>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</si>
  <si>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</si>
  <si>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</si>
  <si>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</si>
  <si>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</si>
  <si>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</si>
  <si>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</si>
  <si>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</si>
  <si>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</si>
  <si>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</si>
  <si>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</si>
  <si>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</si>
  <si>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</si>
  <si>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</si>
  <si>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</si>
  <si>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</si>
  <si>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</si>
  <si>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</si>
  <si>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</si>
  <si>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</si>
  <si>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</si>
  <si>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</si>
  <si>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</si>
  <si>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</si>
  <si>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</si>
  <si>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</si>
  <si>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</si>
  <si>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</si>
  <si>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</si>
  <si>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</si>
  <si>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</si>
  <si>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</si>
  <si>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</si>
  <si>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</si>
  <si>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</si>
  <si>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</si>
  <si>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</si>
  <si>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</si>
  <si>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</si>
  <si>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</si>
  <si>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</si>
  <si>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</si>
  <si>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</si>
  <si>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</si>
  <si>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</si>
  <si>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</si>
  <si>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</si>
  <si>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</si>
  <si>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</si>
  <si>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</si>
  <si>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</si>
  <si>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</si>
  <si>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</si>
  <si>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</si>
  <si>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</si>
  <si>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</si>
  <si>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</si>
  <si>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</si>
  <si>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</si>
  <si>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</si>
  <si>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</si>
  <si>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</si>
  <si>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</si>
  <si>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</si>
  <si>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</si>
  <si>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</si>
  <si>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</si>
  <si>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</si>
  <si>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</si>
  <si>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</si>
  <si>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</si>
  <si>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</si>
  <si>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</si>
  <si>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</si>
  <si>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</si>
  <si>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</si>
  <si>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</si>
  <si>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</si>
  <si>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</si>
  <si>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</si>
  <si>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</si>
  <si>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</si>
  <si>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</si>
  <si>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</si>
  <si>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</si>
  <si>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</si>
  <si>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</si>
  <si>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</si>
  <si>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</si>
  <si>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</si>
  <si>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</si>
  <si>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</si>
  <si>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</si>
  <si>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</si>
  <si>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</si>
  <si>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</si>
  <si>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</si>
  <si>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</si>
  <si>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</si>
  <si>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</si>
  <si>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</si>
  <si>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</si>
  <si>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</si>
  <si>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</si>
  <si>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</si>
  <si>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</si>
  <si>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</si>
  <si>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</si>
  <si>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</si>
  <si>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</si>
  <si>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</si>
  <si>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</si>
  <si>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</si>
  <si>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</si>
  <si>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</si>
  <si>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</si>
  <si>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</si>
  <si>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</si>
  <si>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</si>
  <si>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</si>
  <si>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</si>
  <si>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</si>
  <si>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</si>
  <si>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</si>
  <si>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</si>
  <si>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</si>
  <si>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</si>
  <si>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</si>
  <si>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</si>
  <si>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</si>
  <si>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</si>
  <si>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</si>
  <si>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</si>
  <si>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</si>
  <si>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</si>
  <si>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</si>
  <si>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</si>
  <si>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</si>
  <si>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</si>
  <si>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</si>
  <si>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</si>
  <si>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</si>
  <si>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</si>
  <si>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</si>
  <si>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</si>
  <si>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</si>
  <si>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</si>
  <si>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</si>
  <si>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</si>
  <si>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</si>
  <si>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</si>
  <si>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</si>
  <si>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</si>
  <si>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</si>
  <si>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</si>
  <si>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</si>
  <si>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</si>
  <si>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</si>
  <si>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</si>
  <si>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</si>
  <si>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</si>
  <si>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</si>
  <si>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</si>
  <si>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</si>
  <si>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</si>
  <si>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</si>
  <si>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</si>
  <si>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</si>
  <si>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</si>
  <si>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</si>
  <si>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</si>
  <si>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</si>
  <si>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</si>
  <si>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</si>
  <si>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</si>
  <si>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</si>
  <si>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</si>
  <si>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</si>
  <si>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</si>
  <si>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</si>
  <si>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</si>
  <si>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</si>
  <si>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</si>
  <si>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</si>
  <si>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</si>
  <si>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</si>
  <si>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</si>
  <si>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</si>
  <si>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</si>
  <si>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</si>
  <si>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</si>
  <si>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</si>
  <si>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</si>
  <si>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</si>
  <si>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</si>
  <si>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</si>
  <si>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</si>
  <si>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</si>
  <si>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</si>
  <si>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</si>
  <si>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</si>
  <si>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</si>
  <si>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</si>
  <si>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</si>
  <si>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</si>
  <si>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</si>
  <si>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</si>
  <si>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</si>
  <si>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</si>
  <si>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</si>
  <si>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</si>
  <si>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</si>
  <si>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</si>
  <si>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</si>
  <si>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</si>
  <si>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</si>
  <si>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</si>
  <si>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</si>
  <si>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</si>
  <si>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</si>
  <si>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</si>
  <si>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</si>
  <si>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</si>
  <si>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</si>
  <si>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</si>
  <si>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</si>
  <si>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</si>
  <si>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</si>
  <si>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</si>
  <si>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</si>
  <si>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</si>
  <si>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</si>
  <si>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</si>
  <si>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</si>
  <si>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</si>
  <si>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</si>
  <si>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</si>
  <si>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</si>
  <si>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</si>
  <si>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</si>
  <si>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</si>
  <si>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</si>
  <si>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</si>
  <si>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</si>
  <si>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</si>
  <si>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</si>
  <si>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</si>
  <si>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</si>
  <si>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</si>
  <si>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</si>
  <si>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</si>
  <si>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</si>
  <si>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</si>
  <si>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</si>
  <si>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</si>
  <si>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</si>
  <si>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</si>
  <si>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</si>
  <si>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</si>
  <si>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</si>
  <si>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</si>
  <si>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</si>
  <si>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</si>
  <si>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</si>
  <si>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</si>
  <si>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</si>
  <si>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</si>
  <si>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</si>
  <si>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</si>
  <si>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</si>
  <si>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</si>
  <si>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</si>
  <si>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</si>
  <si>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</si>
  <si>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</si>
  <si>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</si>
  <si>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</si>
  <si>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</si>
  <si>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</si>
  <si>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</si>
  <si>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</si>
  <si>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</si>
  <si>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</si>
  <si>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</si>
  <si>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</si>
  <si>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</si>
  <si>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</si>
  <si>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</si>
  <si>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</si>
  <si>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</si>
  <si>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</si>
  <si>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</si>
  <si>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</si>
  <si>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</si>
  <si>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</si>
  <si>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</si>
  <si>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</si>
  <si>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</si>
  <si>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</si>
  <si>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</si>
  <si>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</si>
  <si>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</si>
  <si>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</si>
  <si>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</si>
  <si>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</si>
  <si>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</si>
  <si>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</si>
  <si>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</si>
  <si>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</si>
  <si>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</si>
  <si>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</si>
  <si>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</si>
  <si>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</si>
  <si>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</si>
  <si>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</si>
  <si>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</si>
  <si>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</si>
  <si>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</si>
  <si>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</si>
  <si>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</si>
  <si>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</si>
  <si>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</si>
  <si>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</si>
  <si>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</si>
  <si>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</si>
  <si>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</si>
  <si>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</si>
  <si>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</si>
  <si>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</si>
  <si>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</si>
  <si>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</si>
  <si>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</si>
  <si>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</si>
  <si>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</si>
  <si>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</si>
  <si>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</si>
  <si>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</si>
  <si>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</si>
  <si>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</si>
  <si>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</si>
  <si>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</si>
  <si>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</si>
  <si>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</si>
  <si>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</si>
  <si>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</si>
  <si>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</si>
  <si>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</si>
  <si>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</si>
  <si>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</si>
  <si>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</si>
  <si>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</si>
  <si>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</si>
  <si>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</si>
  <si>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</si>
  <si>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</si>
  <si>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</si>
  <si>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</si>
  <si>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</si>
  <si>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</si>
  <si>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</si>
  <si>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</si>
  <si>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</si>
  <si>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</si>
  <si>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</si>
  <si>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</si>
  <si>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</si>
  <si>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</si>
  <si>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</si>
  <si>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</si>
  <si>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</si>
  <si>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</si>
  <si>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</si>
  <si>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</si>
  <si>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</si>
  <si>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</si>
  <si>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</si>
  <si>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</si>
  <si>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</si>
  <si>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</si>
  <si>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</si>
  <si>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</si>
  <si>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</si>
  <si>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</si>
  <si>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</si>
  <si>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</si>
  <si>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</si>
  <si>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</si>
  <si>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</si>
  <si>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</si>
  <si>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</si>
  <si>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</si>
  <si>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</si>
  <si>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</si>
  <si>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</si>
  <si>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</si>
  <si>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</si>
  <si>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</si>
  <si>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</si>
  <si>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</si>
  <si>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</si>
  <si>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</si>
  <si>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</si>
  <si>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</si>
  <si>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</si>
  <si>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</si>
  <si>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</si>
  <si>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</si>
  <si>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</si>
  <si>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</si>
  <si>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</si>
  <si>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</si>
  <si>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</si>
  <si>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</si>
  <si>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</si>
  <si>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</si>
  <si>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</si>
  <si>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</si>
  <si>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</si>
  <si>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</si>
  <si>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</si>
  <si>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</si>
  <si>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</si>
  <si>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</si>
  <si>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</si>
  <si>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</si>
  <si>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</si>
  <si>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</si>
  <si>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</si>
  <si>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</si>
  <si>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</si>
  <si>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</si>
  <si>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</si>
  <si>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</si>
  <si>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</si>
  <si>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</si>
  <si>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</si>
  <si>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</si>
  <si>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</si>
  <si>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</si>
  <si>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</si>
  <si>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</si>
  <si>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</si>
  <si>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</si>
  <si>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</si>
  <si>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</si>
  <si>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</si>
  <si>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</si>
  <si>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</si>
  <si>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</si>
  <si>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</si>
  <si>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</si>
  <si>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</si>
  <si>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</si>
  <si>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</si>
  <si>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</si>
  <si>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</si>
  <si>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</si>
  <si>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</si>
  <si>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</si>
  <si>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</si>
  <si>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</si>
  <si>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</si>
  <si>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</si>
  <si>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</si>
  <si>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</si>
  <si>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</si>
  <si>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</si>
  <si>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</si>
  <si>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</si>
  <si>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</si>
  <si>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</si>
  <si>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</si>
  <si>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</si>
  <si>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</si>
  <si>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</si>
  <si>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</si>
  <si>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</si>
  <si>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</si>
  <si>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</si>
  <si>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</si>
  <si>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</si>
  <si>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</si>
  <si>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</si>
  <si>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</si>
  <si>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</si>
  <si>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</si>
  <si>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</si>
  <si>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</si>
  <si>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</si>
  <si>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</si>
  <si>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</si>
  <si>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</si>
  <si>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</si>
  <si>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</si>
  <si>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</si>
  <si>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</si>
  <si>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</si>
  <si>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</si>
  <si>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</si>
  <si>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</si>
  <si>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</si>
  <si>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</si>
  <si>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</si>
  <si>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</si>
  <si>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</si>
  <si>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</si>
  <si>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</si>
  <si>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</si>
  <si>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</si>
  <si>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</si>
  <si>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</si>
  <si>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</si>
  <si>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</si>
  <si>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</si>
  <si>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</si>
  <si>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</si>
  <si>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</si>
  <si>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</si>
  <si>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</si>
  <si>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</si>
  <si>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</si>
  <si>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</si>
  <si>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</si>
  <si>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</si>
  <si>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</si>
  <si>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</si>
  <si>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</si>
  <si>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</si>
  <si>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</si>
  <si>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</si>
  <si>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</si>
  <si>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</si>
  <si>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</si>
  <si>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</si>
  <si>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</si>
  <si>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</si>
  <si>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</si>
  <si>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</si>
  <si>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</si>
  <si>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</si>
  <si>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</si>
  <si>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</si>
  <si>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</si>
  <si>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</si>
  <si>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</si>
  <si>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</si>
  <si>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</si>
  <si>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</si>
  <si>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</si>
  <si>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</si>
  <si>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</si>
  <si>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</si>
  <si>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</si>
  <si>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</si>
  <si>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</si>
  <si>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</si>
  <si>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</si>
  <si>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</si>
  <si>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</si>
  <si>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</si>
  <si>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</si>
  <si>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</si>
  <si>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</si>
  <si>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</si>
  <si>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</si>
  <si>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</si>
  <si>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</si>
  <si>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</si>
  <si>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</si>
  <si>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</si>
  <si>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</si>
  <si>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</si>
  <si>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</si>
  <si>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</si>
  <si>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</si>
  <si>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</si>
  <si>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</si>
  <si>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</si>
  <si>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</si>
  <si>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</si>
  <si>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</si>
  <si>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</si>
  <si>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</si>
  <si>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</si>
  <si>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</si>
  <si>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</si>
  <si>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</si>
  <si>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</si>
  <si>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</si>
  <si>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</si>
  <si>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</si>
  <si>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</si>
  <si>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</si>
  <si>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</si>
  <si>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</si>
  <si>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</si>
  <si>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</si>
  <si>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</si>
  <si>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</si>
  <si>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</si>
  <si>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</si>
  <si>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</si>
  <si>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</si>
  <si>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</si>
  <si>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</si>
  <si>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</si>
  <si>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</si>
  <si>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</si>
  <si>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</si>
  <si>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</si>
  <si>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</si>
  <si>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</si>
  <si>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</si>
  <si>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</si>
  <si>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</si>
  <si>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</si>
  <si>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</si>
  <si>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</si>
  <si>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</si>
  <si>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</si>
  <si>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</si>
  <si>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</si>
  <si>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</si>
  <si>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</si>
  <si>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</si>
  <si>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</si>
  <si>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</si>
  <si>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</si>
  <si>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</si>
  <si>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</si>
  <si>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</si>
  <si>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</si>
  <si>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</si>
  <si>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</si>
  <si>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</si>
  <si>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</si>
  <si>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</si>
  <si>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</si>
  <si>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</si>
  <si>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</si>
  <si>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</si>
  <si>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</si>
  <si>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</si>
  <si>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</si>
  <si>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</si>
  <si>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</si>
  <si>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</si>
  <si>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</si>
  <si>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</si>
  <si>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</si>
  <si>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</si>
  <si>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</si>
  <si>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</si>
  <si>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</si>
  <si>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</si>
  <si>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</si>
  <si>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</si>
  <si>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</si>
  <si>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</si>
  <si>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</si>
  <si>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</si>
  <si>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</si>
  <si>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</si>
  <si>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</si>
  <si>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</si>
  <si>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</si>
  <si>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</si>
  <si>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</si>
  <si>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</si>
  <si>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</si>
  <si>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</si>
  <si>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</si>
  <si>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</si>
  <si>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</si>
  <si>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</si>
  <si>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</si>
  <si>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</si>
  <si>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</si>
  <si>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</si>
  <si>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</si>
  <si>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</si>
  <si>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</si>
  <si>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</si>
  <si>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</si>
  <si>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</si>
  <si>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</si>
  <si>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</si>
  <si>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</si>
  <si>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</si>
  <si>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</si>
  <si>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</si>
  <si>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</si>
  <si>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</si>
  <si>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</si>
  <si>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</si>
  <si>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</si>
  <si>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</si>
  <si>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</si>
  <si>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</si>
  <si>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</si>
  <si>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</si>
  <si>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</si>
  <si>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</si>
  <si>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</si>
  <si>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</si>
  <si>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</si>
  <si>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</si>
  <si>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</si>
  <si>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</si>
  <si>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</si>
  <si>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</si>
  <si>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</si>
  <si>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</si>
  <si>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</si>
  <si>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</si>
  <si>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</si>
  <si>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</si>
  <si>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</si>
  <si>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</si>
  <si>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</si>
  <si>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</si>
  <si>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</si>
  <si>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</si>
  <si>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</si>
  <si>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</si>
  <si>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</si>
  <si>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</si>
  <si>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</si>
  <si>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</si>
  <si>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</si>
  <si>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</si>
  <si>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</si>
  <si>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</si>
  <si>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</si>
  <si>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</si>
  <si>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</si>
  <si>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</si>
  <si>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</si>
  <si>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</si>
  <si>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</si>
  <si>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</si>
  <si>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</si>
  <si>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</si>
  <si>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</si>
  <si>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</si>
  <si>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</si>
  <si>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</si>
  <si>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</si>
  <si>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</si>
  <si>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</si>
  <si>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</si>
  <si>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</si>
  <si>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</si>
  <si>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</si>
  <si>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</si>
  <si>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</si>
  <si>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</si>
  <si>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</si>
  <si>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</si>
  <si>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</si>
  <si>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</si>
  <si>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</si>
  <si>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</si>
  <si>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</si>
  <si>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</si>
  <si>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</si>
  <si>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</si>
  <si>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</si>
  <si>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</si>
  <si>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</si>
  <si>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</si>
  <si>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</si>
  <si>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</si>
  <si>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</si>
  <si>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</si>
  <si>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</si>
  <si>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</si>
  <si>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</si>
  <si>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</si>
  <si>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</si>
  <si>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</si>
  <si>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</si>
  <si>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</si>
  <si>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</si>
  <si>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</si>
  <si>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</si>
  <si>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</si>
  <si>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</si>
  <si>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</si>
  <si>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</si>
  <si>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</si>
  <si>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</si>
  <si>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</si>
  <si>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</si>
  <si>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</si>
  <si>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</si>
  <si>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</si>
  <si>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</si>
  <si>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</si>
  <si>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</si>
  <si>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</si>
  <si>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</si>
  <si>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</si>
  <si>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</si>
  <si>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</si>
  <si>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</si>
  <si>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</si>
  <si>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</si>
  <si>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</si>
  <si>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</si>
  <si>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</si>
  <si>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</si>
  <si>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</si>
  <si>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</si>
  <si>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</si>
  <si>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</si>
  <si>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</si>
  <si>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</si>
  <si>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</si>
  <si>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</si>
  <si>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</si>
  <si>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</si>
  <si>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</si>
  <si>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</si>
  <si>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</si>
  <si>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</si>
  <si>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</si>
  <si>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</si>
  <si>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</si>
  <si>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</si>
  <si>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</si>
  <si>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</si>
  <si>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</si>
  <si>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</si>
  <si>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</si>
  <si>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</si>
  <si>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</si>
  <si>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</si>
  <si>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</si>
  <si>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</si>
  <si>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</si>
  <si>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</si>
  <si>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</si>
  <si>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</si>
  <si>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</si>
  <si>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</si>
  <si>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</si>
  <si>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</si>
  <si>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</si>
  <si>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</si>
  <si>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</si>
  <si>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</si>
  <si>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</si>
  <si>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</si>
  <si>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</si>
  <si>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</si>
  <si>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</si>
  <si>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</si>
  <si>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</si>
  <si>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</si>
  <si>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</si>
  <si>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</si>
  <si>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</si>
  <si>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</si>
  <si>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</si>
  <si>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</si>
  <si>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</si>
  <si>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</si>
  <si>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</si>
  <si>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</si>
  <si>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</si>
  <si>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</si>
  <si>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</si>
  <si>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</si>
  <si>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</si>
  <si>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</si>
  <si>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</si>
  <si>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</si>
  <si>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</si>
  <si>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</si>
  <si>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</si>
  <si>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</si>
  <si>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</si>
  <si>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</si>
  <si>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</si>
  <si>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</si>
  <si>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</si>
  <si>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</si>
  <si>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</si>
  <si>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</si>
  <si>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</si>
  <si>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</si>
  <si>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</si>
  <si>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</si>
  <si>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</si>
  <si>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</si>
  <si>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</si>
  <si>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</si>
  <si>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</si>
  <si>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</si>
  <si>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</si>
  <si>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</si>
  <si>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</si>
  <si>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</si>
  <si>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</si>
  <si>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</si>
  <si>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</si>
  <si>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</si>
  <si>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</si>
  <si>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</si>
  <si>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</si>
  <si>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</si>
  <si>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</si>
  <si>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</si>
  <si>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</si>
  <si>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</si>
  <si>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</si>
  <si>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</si>
  <si>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</si>
  <si>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</si>
  <si>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</si>
  <si>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</si>
  <si>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</si>
  <si>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</si>
  <si>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</si>
  <si>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</si>
  <si>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</si>
  <si>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</si>
  <si>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</si>
  <si>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</si>
  <si>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</si>
  <si>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</si>
  <si>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</si>
  <si>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</si>
  <si>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</si>
  <si>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</si>
  <si>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</si>
  <si>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</si>
  <si>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</si>
  <si>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</si>
  <si>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</si>
  <si>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</si>
  <si>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</si>
  <si>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</si>
  <si>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</si>
  <si>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</si>
  <si>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</si>
  <si>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</si>
  <si>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</si>
  <si>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</si>
  <si>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</si>
  <si>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</si>
  <si>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</si>
  <si>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</si>
  <si>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</si>
  <si>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</si>
  <si>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</si>
  <si>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</si>
  <si>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</si>
  <si>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</si>
  <si>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</si>
  <si>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</si>
  <si>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</si>
  <si>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</si>
  <si>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</si>
  <si>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</si>
  <si>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</si>
  <si>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</si>
  <si>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</si>
  <si>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</si>
  <si>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</si>
  <si>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</si>
  <si>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</si>
  <si>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</si>
  <si>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</si>
  <si>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</si>
  <si>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</si>
  <si>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</si>
  <si>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</si>
  <si>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</si>
  <si>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</si>
  <si>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</si>
  <si>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</si>
  <si>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</si>
  <si>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</si>
  <si>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</si>
  <si>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</si>
  <si>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</si>
  <si>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</si>
  <si>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</si>
  <si>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</si>
  <si>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</si>
  <si>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</si>
  <si>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</si>
  <si>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</si>
  <si>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</si>
  <si>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</si>
  <si>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</si>
  <si>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</si>
  <si>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</si>
  <si>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</si>
  <si>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</si>
  <si>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</si>
  <si>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</si>
  <si>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</si>
  <si>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</si>
  <si>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</si>
  <si>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</si>
  <si>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</si>
  <si>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</si>
  <si>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</si>
  <si>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</si>
  <si>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</si>
  <si>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</si>
  <si>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</si>
  <si>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</si>
  <si>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</si>
  <si>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</si>
  <si>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</si>
  <si>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</si>
  <si>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</si>
  <si>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</si>
  <si>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</si>
  <si>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</si>
  <si>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</si>
  <si>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</si>
  <si>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</si>
  <si>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</si>
  <si>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</si>
  <si>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</si>
  <si>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</si>
  <si>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</si>
  <si>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</si>
  <si>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</si>
  <si>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</si>
  <si>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</si>
  <si>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</si>
  <si>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</si>
  <si>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</si>
  <si>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</si>
  <si>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</si>
  <si>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</si>
  <si>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</si>
  <si>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</si>
  <si>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</si>
  <si>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</si>
  <si>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</si>
  <si>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</si>
  <si>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</si>
  <si>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</si>
  <si>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</si>
  <si>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</si>
  <si>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</si>
  <si>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</si>
  <si>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</si>
  <si>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</si>
  <si>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</si>
  <si>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</si>
  <si>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</si>
  <si>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</si>
  <si>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</si>
  <si>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</si>
  <si>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</si>
  <si>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</si>
  <si>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</si>
  <si>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</si>
  <si>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</si>
  <si>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</si>
  <si>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</si>
  <si>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</si>
  <si>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</si>
  <si>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</si>
  <si>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</si>
  <si>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</si>
  <si>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</si>
  <si>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</si>
  <si>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</si>
  <si>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</si>
  <si>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</si>
  <si>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</si>
  <si>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</si>
  <si>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</si>
  <si>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</si>
  <si>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</si>
  <si>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</si>
  <si>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</si>
  <si>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</si>
  <si>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</si>
  <si>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</si>
  <si>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</si>
  <si>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</si>
  <si>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</si>
  <si>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</si>
  <si>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</si>
  <si>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</si>
  <si>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</si>
  <si>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</si>
  <si>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</si>
  <si>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</si>
  <si>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</si>
  <si>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</si>
  <si>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</si>
  <si>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</si>
  <si>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</si>
  <si>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</si>
  <si>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</si>
  <si>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</si>
  <si>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</si>
  <si>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</si>
  <si>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</si>
  <si>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</si>
  <si>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</si>
  <si>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</si>
  <si>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</si>
  <si>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</si>
  <si>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</si>
  <si>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</si>
  <si>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</si>
  <si>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</si>
  <si>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</si>
  <si>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</si>
  <si>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</si>
  <si>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</si>
  <si>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</si>
  <si>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</si>
  <si>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</si>
  <si>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</si>
  <si>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</si>
  <si>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</si>
  <si>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</si>
  <si>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</si>
  <si>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</si>
  <si>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</si>
  <si>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</si>
  <si>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</si>
  <si>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</si>
  <si>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</si>
  <si>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</si>
  <si>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</si>
  <si>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</si>
  <si>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</si>
  <si>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</si>
  <si>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</si>
  <si>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</si>
  <si>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</si>
  <si>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</si>
  <si>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</si>
  <si>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</si>
  <si>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</si>
  <si>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</si>
  <si>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</si>
  <si>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</si>
  <si>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</si>
  <si>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</si>
  <si>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</si>
  <si>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</si>
  <si>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</si>
  <si>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</si>
  <si>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</si>
  <si>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</si>
  <si>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</si>
  <si>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</si>
  <si>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</si>
  <si>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</si>
  <si>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</si>
  <si>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</si>
  <si>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</si>
  <si>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</si>
  <si>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</si>
  <si>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</si>
  <si>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</si>
  <si>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</si>
  <si>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</si>
  <si>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</si>
  <si>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</si>
  <si>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</si>
  <si>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</si>
  <si>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</si>
  <si>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</si>
  <si>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</si>
  <si>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</si>
  <si>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</si>
  <si>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</si>
  <si>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</si>
  <si>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</si>
  <si>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</si>
  <si>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</si>
  <si>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</si>
  <si>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</si>
  <si>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</si>
  <si>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</si>
  <si>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</si>
  <si>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</si>
  <si>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</si>
  <si>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</si>
  <si>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</si>
  <si>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</si>
  <si>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</si>
  <si>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</si>
  <si>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</si>
  <si>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</si>
  <si>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</si>
  <si>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</si>
  <si>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</si>
  <si>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</si>
  <si>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</si>
  <si>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</si>
  <si>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</si>
  <si>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</si>
  <si>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</si>
  <si>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</si>
  <si>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</si>
  <si>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</si>
  <si>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</si>
  <si>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</si>
  <si>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</si>
  <si>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</si>
  <si>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</si>
  <si>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</si>
  <si>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</si>
  <si>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</si>
  <si>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</si>
  <si>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</si>
  <si>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</si>
  <si>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</si>
  <si>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</si>
  <si>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</si>
  <si>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</si>
  <si>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</si>
  <si>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</si>
  <si>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</si>
  <si>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</si>
  <si>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</si>
  <si>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</si>
  <si>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</si>
  <si>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</si>
  <si>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</si>
  <si>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</si>
  <si>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</si>
  <si>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</si>
  <si>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</si>
  <si>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</si>
  <si>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</si>
  <si>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</si>
  <si>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</si>
  <si>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</si>
  <si>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</si>
  <si>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</si>
  <si>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</si>
  <si>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</si>
  <si>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</si>
  <si>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</si>
  <si>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</si>
  <si>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</si>
  <si>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</si>
  <si>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</si>
  <si>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</si>
  <si>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</si>
  <si>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</si>
  <si>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</si>
  <si>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</si>
  <si>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</si>
  <si>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</si>
  <si>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</si>
  <si>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</si>
  <si>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</si>
  <si>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</si>
  <si>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</si>
  <si>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</si>
  <si>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</si>
  <si>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</si>
  <si>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</si>
  <si>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</si>
  <si>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</si>
  <si>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</si>
  <si>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</si>
  <si>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</si>
  <si>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</si>
  <si>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</si>
  <si>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</si>
  <si>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</si>
  <si>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</si>
  <si>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</si>
  <si>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</si>
  <si>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</si>
  <si>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</si>
  <si>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</si>
  <si>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</si>
  <si>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</si>
  <si>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</si>
  <si>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</si>
  <si>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</si>
  <si>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</si>
  <si>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</si>
  <si>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</si>
  <si>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</si>
  <si>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</si>
  <si>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</si>
  <si>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</si>
  <si>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</si>
  <si>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</si>
  <si>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</si>
  <si>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</si>
  <si>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</si>
  <si>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</si>
  <si>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</si>
  <si>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</si>
  <si>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</si>
  <si>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</si>
  <si>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</si>
  <si>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</si>
  <si>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</si>
  <si>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</si>
  <si>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</si>
  <si>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</si>
  <si>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</si>
  <si>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</si>
  <si>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</si>
  <si>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</si>
  <si>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</si>
  <si>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</si>
  <si>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</si>
  <si>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</si>
  <si>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</si>
  <si>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</si>
  <si>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</si>
  <si>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</si>
  <si>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</si>
  <si>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</si>
  <si>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</si>
  <si>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</si>
  <si>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</si>
  <si>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</si>
  <si>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</si>
  <si>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</si>
  <si>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</si>
  <si>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</si>
  <si>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</si>
  <si>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</si>
  <si>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</si>
  <si>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</si>
  <si>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</si>
  <si>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</si>
  <si>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</si>
  <si>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</si>
  <si>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</si>
  <si>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</si>
  <si>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</si>
  <si>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</si>
  <si>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</si>
  <si>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</si>
  <si>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</si>
  <si>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</si>
  <si>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</si>
  <si>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</si>
  <si>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</si>
  <si>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</si>
  <si>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</si>
  <si>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</si>
  <si>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</si>
  <si>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</si>
  <si>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</si>
  <si>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</si>
  <si>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</si>
  <si>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</si>
  <si>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</si>
  <si>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</si>
  <si>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</si>
  <si>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</si>
  <si>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</si>
  <si>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</si>
  <si>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</si>
  <si>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</si>
  <si>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</si>
  <si>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</si>
  <si>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</si>
  <si>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</si>
  <si>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</si>
  <si>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</si>
  <si>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</si>
  <si>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</si>
  <si>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</si>
  <si>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</si>
  <si>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</si>
  <si>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</si>
  <si>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</si>
  <si>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</si>
  <si>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</si>
  <si>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</si>
  <si>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</si>
  <si>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</si>
  <si>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</si>
  <si>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</si>
  <si>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</si>
  <si>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</si>
  <si>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</si>
  <si>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</si>
  <si>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</si>
  <si>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</si>
  <si>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</si>
  <si>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</si>
  <si>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</si>
  <si>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</si>
  <si>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</si>
  <si>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</si>
  <si>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</si>
  <si>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</si>
  <si>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</si>
  <si>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</si>
  <si>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</si>
  <si>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</si>
  <si>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</si>
  <si>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</si>
  <si>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</si>
  <si>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</si>
  <si>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</si>
  <si>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</si>
  <si>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</si>
  <si>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</si>
  <si>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</si>
  <si>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</si>
  <si>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</si>
  <si>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</si>
  <si>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</si>
  <si>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</si>
  <si>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</si>
  <si>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</si>
  <si>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</si>
  <si>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</si>
  <si>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</si>
  <si>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</si>
  <si>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</si>
  <si>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</si>
  <si>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</si>
  <si>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</si>
  <si>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</si>
  <si>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</si>
  <si>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</si>
  <si>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</si>
  <si>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</si>
  <si>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</si>
  <si>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</si>
  <si>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</si>
  <si>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</si>
  <si>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</si>
  <si>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</si>
  <si>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</si>
  <si>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</si>
  <si>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</si>
  <si>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</si>
  <si>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</si>
  <si>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</si>
  <si>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</si>
  <si>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</si>
  <si>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</si>
  <si>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</si>
  <si>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</si>
  <si>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</si>
  <si>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</si>
  <si>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</si>
  <si>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</si>
  <si>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</si>
  <si>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</si>
  <si>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</si>
  <si>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</si>
  <si>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</si>
  <si>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</si>
  <si>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</si>
  <si>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</si>
  <si>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</si>
  <si>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</si>
  <si>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</si>
  <si>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</si>
  <si>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</si>
  <si>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</si>
  <si>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</si>
  <si>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</si>
  <si>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</si>
  <si>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</si>
  <si>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</si>
  <si>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</si>
  <si>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</si>
  <si>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</si>
  <si>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</si>
  <si>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</si>
  <si>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</si>
  <si>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</si>
  <si>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</si>
  <si>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</si>
  <si>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</si>
  <si>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</si>
  <si>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</si>
  <si>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</si>
  <si>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</si>
  <si>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</si>
  <si>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</si>
  <si>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</si>
  <si>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</si>
  <si>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</si>
  <si>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</si>
  <si>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</si>
  <si>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</si>
  <si>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</si>
  <si>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</si>
  <si>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</si>
  <si>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</si>
  <si>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</si>
  <si>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</si>
  <si>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</si>
  <si>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</si>
  <si>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</si>
  <si>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</si>
  <si>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</si>
  <si>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</si>
  <si>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</si>
  <si>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</si>
  <si>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</si>
  <si>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</si>
  <si>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</si>
  <si>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</si>
  <si>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</si>
  <si>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</si>
  <si>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</si>
  <si>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</si>
  <si>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</si>
  <si>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</si>
  <si>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</si>
  <si>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</si>
  <si>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</si>
  <si>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</si>
  <si>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</si>
  <si>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</si>
  <si>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</si>
  <si>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</si>
  <si>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</si>
  <si>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</si>
  <si>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</si>
  <si>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</si>
  <si>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</si>
  <si>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</si>
  <si>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</si>
  <si>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</si>
  <si>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</si>
  <si>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</si>
  <si>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</si>
  <si>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</si>
  <si>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</si>
  <si>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</si>
  <si>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</si>
  <si>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</si>
  <si>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</si>
  <si>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</si>
  <si>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</si>
  <si>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</si>
  <si>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</si>
  <si>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</si>
  <si>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</si>
  <si>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</si>
  <si>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</si>
  <si>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</si>
  <si>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</si>
  <si>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</si>
  <si>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</si>
  <si>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</si>
  <si>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</si>
  <si>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</si>
  <si>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</si>
  <si>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</si>
  <si>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</si>
  <si>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</si>
  <si>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</si>
  <si>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</si>
  <si>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</si>
  <si>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</si>
  <si>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</si>
  <si>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</si>
  <si>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</si>
  <si>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</si>
  <si>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</si>
  <si>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</si>
  <si>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</si>
  <si>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</si>
  <si>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</si>
  <si>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</si>
  <si>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</si>
  <si>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</si>
  <si>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</si>
  <si>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</si>
  <si>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</si>
  <si>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</si>
  <si>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</si>
  <si>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</si>
  <si>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</si>
  <si>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</si>
  <si>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</si>
  <si>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</si>
  <si>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</si>
  <si>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</si>
  <si>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</si>
  <si>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</si>
  <si>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</si>
  <si>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</si>
  <si>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</si>
  <si>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</si>
  <si>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</si>
  <si>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</si>
  <si>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</si>
  <si>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</si>
  <si>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</si>
  <si>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</si>
  <si>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</si>
  <si>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</si>
  <si>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</si>
  <si>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</si>
  <si>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</si>
  <si>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</si>
  <si>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</si>
  <si>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</si>
  <si>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</si>
  <si>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</si>
  <si>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</si>
  <si>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</si>
  <si>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</si>
  <si>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</si>
  <si>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</si>
  <si>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</si>
  <si>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</si>
  <si>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</si>
  <si>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</si>
  <si>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</si>
  <si>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</si>
  <si>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</si>
  <si>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</si>
  <si>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</si>
  <si>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</si>
  <si>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</si>
  <si>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</si>
  <si>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</si>
  <si>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</si>
  <si>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</si>
  <si>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</si>
  <si>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</si>
  <si>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</si>
  <si>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</si>
  <si>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</si>
  <si>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</si>
  <si>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</si>
  <si>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</si>
  <si>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</si>
  <si>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</si>
  <si>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</si>
  <si>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</si>
  <si>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</si>
  <si>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</si>
  <si>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</si>
  <si>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</si>
  <si>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</si>
  <si>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</si>
  <si>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</si>
  <si>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</si>
  <si>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</si>
  <si>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</si>
  <si>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</si>
  <si>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</si>
  <si>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</si>
  <si>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</si>
  <si>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</si>
  <si>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</si>
  <si>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</si>
  <si>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</si>
  <si>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</si>
  <si>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</si>
  <si>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</si>
  <si>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</si>
  <si>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</si>
  <si>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</si>
  <si>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</si>
  <si>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</si>
  <si>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</si>
  <si>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</si>
  <si>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</si>
  <si>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</si>
  <si>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</si>
  <si>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</si>
  <si>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</si>
  <si>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</si>
  <si>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</si>
  <si>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</si>
  <si>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</si>
  <si>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</si>
  <si>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</si>
  <si>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</si>
  <si>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</si>
  <si>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</si>
  <si>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</si>
  <si>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</si>
  <si>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</si>
  <si>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</si>
  <si>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</si>
  <si>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</si>
  <si>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</si>
  <si>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</si>
  <si>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</si>
  <si>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</si>
  <si>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</si>
  <si>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</si>
  <si>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</si>
  <si>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</si>
  <si>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</si>
  <si>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</si>
  <si>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</si>
  <si>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</si>
  <si>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</si>
  <si>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</si>
  <si>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</si>
  <si>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</si>
  <si>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</si>
  <si>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</si>
  <si>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</si>
  <si>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</si>
  <si>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</si>
  <si>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</si>
  <si>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</si>
  <si>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</si>
  <si>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</si>
  <si>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</si>
  <si>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</si>
  <si>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</si>
  <si>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</si>
  <si>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</si>
  <si>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</si>
  <si>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</si>
  <si>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</si>
  <si>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</si>
  <si>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</si>
  <si>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</si>
  <si>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</si>
  <si>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</si>
  <si>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</si>
  <si>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</si>
  <si>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</si>
  <si>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</si>
  <si>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</si>
  <si>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</si>
  <si>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</si>
  <si>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</si>
  <si>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</si>
  <si>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</si>
  <si>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</si>
  <si>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</si>
  <si>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</si>
  <si>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</si>
  <si>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</si>
  <si>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</si>
  <si>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</si>
  <si>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</si>
  <si>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</si>
  <si>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</si>
  <si>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</si>
  <si>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</si>
  <si>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</si>
  <si>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</si>
  <si>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</si>
  <si>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</si>
  <si>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</si>
  <si>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</si>
  <si>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</si>
  <si>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</si>
  <si>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</si>
  <si>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</si>
  <si>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</si>
  <si>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</si>
  <si>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</si>
  <si>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</si>
  <si>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</si>
  <si>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</si>
  <si>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</si>
  <si>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</si>
  <si>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</si>
  <si>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</si>
  <si>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</si>
  <si>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</si>
  <si>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</si>
  <si>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</si>
  <si>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</si>
  <si>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</si>
  <si>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</si>
  <si>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</si>
  <si>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</si>
  <si>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</si>
  <si>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</si>
  <si>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</si>
  <si>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</si>
  <si>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</si>
  <si>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</si>
  <si>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</si>
  <si>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</si>
  <si>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</si>
  <si>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</si>
  <si>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</si>
  <si>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</si>
  <si>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</si>
  <si>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</si>
  <si>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</si>
  <si>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</si>
  <si>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</si>
  <si>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</si>
  <si>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</si>
  <si>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</si>
  <si>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</si>
  <si>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</si>
  <si>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</si>
  <si>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</si>
  <si>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</si>
  <si>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</si>
  <si>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</si>
  <si>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</si>
  <si>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</si>
  <si>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</si>
  <si>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</si>
  <si>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</si>
  <si>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</si>
  <si>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</si>
  <si>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</si>
  <si>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</si>
  <si>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</si>
  <si>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</si>
  <si>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</si>
  <si>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</si>
  <si>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</si>
  <si>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</si>
  <si>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</si>
  <si>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</si>
  <si>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</si>
  <si>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</si>
  <si>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</si>
  <si>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</si>
  <si>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</si>
  <si>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</si>
  <si>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</si>
  <si>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</si>
  <si>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</si>
  <si>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</si>
  <si>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</si>
  <si>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</si>
  <si>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</si>
  <si>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</si>
  <si>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</si>
  <si>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</si>
  <si>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</si>
  <si>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</si>
  <si>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</si>
  <si>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</si>
  <si>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</si>
  <si>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</si>
  <si>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</si>
  <si>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</si>
  <si>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</si>
  <si>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</si>
  <si>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</si>
  <si>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</si>
  <si>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</si>
  <si>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</si>
  <si>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</si>
  <si>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</si>
  <si>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</si>
  <si>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</si>
  <si>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</si>
  <si>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</si>
  <si>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</si>
  <si>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</si>
  <si>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</si>
  <si>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</si>
  <si>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</si>
  <si>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</si>
  <si>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</si>
  <si>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</si>
  <si>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</si>
  <si>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</si>
  <si>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</si>
  <si>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</si>
  <si>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</si>
  <si>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</si>
  <si>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</si>
  <si>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</si>
  <si>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</si>
  <si>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</si>
  <si>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</si>
  <si>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</si>
  <si>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</si>
  <si>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</si>
  <si>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</si>
  <si>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</si>
  <si>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</si>
  <si>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</si>
  <si>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</si>
  <si>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</si>
  <si>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</si>
  <si>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</si>
  <si>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</si>
  <si>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</si>
  <si>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</si>
  <si>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</si>
  <si>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</si>
  <si>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</si>
  <si>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</si>
  <si>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</si>
  <si>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</si>
  <si>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</si>
  <si>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</si>
  <si>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</si>
  <si>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</si>
  <si>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</si>
  <si>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</si>
  <si>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</si>
  <si>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</si>
  <si>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</si>
  <si>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</si>
  <si>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</si>
  <si>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</si>
  <si>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</si>
  <si>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</si>
  <si>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</si>
  <si>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</si>
  <si>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</si>
  <si>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</si>
  <si>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</si>
  <si>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</si>
  <si>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</si>
  <si>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</si>
  <si>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</si>
  <si>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</si>
  <si>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</si>
  <si>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</si>
  <si>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</si>
  <si>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</si>
  <si>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</si>
  <si>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</si>
  <si>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</si>
  <si>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</si>
  <si>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</si>
  <si>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</si>
  <si>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</si>
  <si>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</si>
  <si>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</si>
  <si>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</si>
  <si>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</si>
  <si>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</si>
  <si>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</si>
  <si>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</si>
  <si>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</si>
  <si>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</si>
  <si>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</si>
  <si>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</si>
  <si>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</si>
  <si>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</si>
  <si>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</si>
  <si>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</si>
  <si>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</si>
  <si>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</si>
  <si>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</si>
  <si>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</si>
  <si>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</si>
  <si>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</si>
  <si>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</si>
  <si>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</si>
  <si>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</si>
  <si>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</si>
  <si>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</si>
  <si>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</si>
  <si>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</si>
  <si>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</si>
  <si>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</si>
  <si>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</si>
  <si>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</si>
  <si>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</si>
  <si>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</si>
  <si>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</si>
  <si>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</si>
  <si>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</si>
  <si>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</si>
  <si>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</si>
  <si>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</si>
  <si>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</si>
  <si>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</si>
  <si>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</si>
  <si>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</si>
  <si>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</si>
  <si>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</si>
  <si>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</si>
  <si>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</si>
  <si>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</si>
  <si>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</si>
  <si>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</si>
  <si>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</si>
  <si>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</si>
  <si>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</si>
  <si>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</si>
  <si>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</si>
  <si>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</si>
  <si>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</si>
  <si>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</si>
  <si>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</si>
  <si>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</si>
  <si>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</si>
  <si>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</si>
  <si>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</si>
  <si>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</si>
  <si>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</si>
  <si>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</si>
  <si>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</si>
  <si>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</si>
  <si>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</si>
  <si>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</si>
  <si>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</si>
  <si>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</si>
  <si>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</si>
  <si>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</si>
  <si>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</si>
  <si>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</si>
  <si>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</si>
  <si>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</si>
  <si>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</si>
  <si>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</si>
  <si>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</si>
  <si>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</si>
  <si>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</si>
  <si>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</si>
  <si>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</si>
  <si>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</si>
  <si>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</si>
  <si>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</si>
  <si>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</si>
  <si>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</si>
  <si>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</si>
  <si>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</si>
  <si>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</si>
  <si>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</si>
  <si>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</si>
  <si>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</si>
  <si>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</si>
  <si>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</si>
  <si>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</si>
  <si>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</si>
  <si>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</si>
  <si>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</si>
  <si>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</si>
  <si>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</si>
  <si>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</si>
  <si>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</si>
  <si>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</si>
  <si>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</si>
  <si>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</si>
  <si>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</si>
  <si>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</si>
  <si>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</si>
  <si>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</si>
  <si>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</si>
  <si>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</si>
  <si>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</si>
  <si>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</si>
  <si>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</si>
  <si>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</si>
  <si>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</si>
  <si>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</si>
  <si>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</si>
  <si>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</si>
  <si>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</si>
  <si>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</si>
  <si>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</si>
  <si>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</si>
  <si>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</si>
  <si>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</si>
  <si>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</si>
  <si>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</si>
  <si>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</si>
  <si>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</si>
  <si>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</si>
  <si>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</si>
  <si>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</si>
  <si>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</si>
  <si>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</si>
  <si>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</si>
  <si>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</si>
  <si>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</si>
  <si>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</si>
  <si>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</si>
  <si>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</si>
  <si>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</si>
  <si>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</si>
  <si>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</si>
  <si>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</si>
  <si>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</si>
  <si>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</si>
  <si>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</si>
  <si>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</si>
  <si>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</si>
  <si>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</si>
  <si>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</si>
  <si>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</si>
  <si>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</si>
  <si>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</si>
  <si>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</si>
  <si>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</si>
  <si>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</si>
  <si>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</si>
  <si>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</si>
  <si>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</si>
  <si>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</si>
  <si>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</si>
  <si>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</si>
  <si>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</si>
  <si>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</si>
  <si>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</si>
  <si>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</si>
  <si>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</si>
  <si>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</si>
  <si>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</si>
  <si>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</si>
  <si>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</si>
  <si>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</si>
  <si>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</si>
  <si>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</si>
  <si>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</si>
  <si>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</si>
  <si>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</si>
  <si>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</si>
  <si>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</si>
  <si>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</si>
  <si>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</si>
  <si>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</si>
  <si>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</si>
  <si>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</si>
  <si>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</si>
  <si>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</si>
  <si>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</si>
  <si>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</si>
  <si>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</si>
  <si>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</si>
  <si>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</si>
  <si>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</si>
  <si>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</si>
  <si>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</si>
  <si>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</si>
  <si>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</si>
  <si>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</si>
  <si>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</si>
  <si>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</si>
  <si>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</si>
  <si>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</si>
  <si>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</si>
  <si>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</si>
  <si>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</si>
  <si>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</si>
  <si>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</si>
  <si>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</si>
  <si>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</si>
  <si>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</si>
  <si>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</si>
  <si>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</si>
  <si>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</si>
  <si>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</si>
  <si>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</si>
  <si>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</si>
  <si>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</si>
  <si>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</si>
  <si>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</si>
  <si>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</si>
  <si>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</si>
  <si>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</si>
  <si>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</si>
  <si>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</si>
  <si>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</si>
  <si>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</si>
  <si>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</si>
  <si>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</si>
  <si>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</si>
  <si>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</si>
  <si>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</si>
  <si>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</si>
  <si>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</si>
  <si>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</si>
  <si>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</si>
  <si>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</si>
  <si>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</si>
  <si>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</si>
  <si>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</si>
  <si>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</si>
  <si>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</si>
  <si>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</si>
  <si>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</si>
  <si>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</si>
  <si>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</si>
  <si>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</si>
  <si>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</si>
  <si>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</si>
  <si>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</si>
  <si>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</si>
  <si>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</si>
  <si>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</si>
  <si>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</si>
  <si>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</si>
  <si>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</si>
  <si>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</si>
  <si>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</si>
  <si>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</si>
  <si>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</si>
  <si>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</si>
  <si>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</si>
  <si>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</si>
  <si>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</si>
  <si>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</si>
  <si>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</si>
  <si>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</si>
  <si>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</si>
  <si>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</si>
  <si>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</si>
  <si>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</si>
  <si>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</si>
  <si>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</si>
  <si>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</si>
  <si>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</si>
  <si>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</si>
  <si>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</si>
  <si>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</si>
  <si>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</si>
  <si>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</si>
  <si>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</si>
  <si>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</si>
  <si>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</si>
  <si>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</si>
  <si>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</si>
  <si>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</si>
  <si>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</si>
  <si>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</si>
  <si>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</si>
  <si>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</si>
  <si>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</si>
  <si>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</si>
  <si>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</si>
  <si>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</si>
  <si>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</si>
  <si>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</si>
  <si>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</si>
  <si>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</si>
  <si>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</si>
  <si>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</si>
  <si>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</si>
  <si>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</si>
  <si>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</si>
  <si>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</si>
  <si>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</si>
  <si>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</si>
  <si>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</si>
  <si>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</si>
  <si>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</si>
  <si>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</si>
  <si>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</si>
  <si>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</si>
  <si>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</si>
  <si>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</si>
  <si>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</si>
  <si>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</si>
  <si>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</si>
  <si>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</si>
  <si>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</si>
  <si>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</si>
  <si>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</si>
  <si>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</si>
  <si>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</si>
  <si>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</si>
  <si>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</si>
  <si>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</si>
  <si>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</si>
  <si>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</si>
  <si>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</si>
  <si>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</si>
  <si>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</si>
  <si>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</si>
  <si>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</si>
  <si>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</si>
  <si>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</si>
  <si>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</si>
  <si>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</si>
  <si>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</si>
  <si>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</si>
  <si>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</si>
  <si>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</si>
  <si>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</si>
  <si>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</si>
  <si>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</si>
  <si>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</si>
  <si>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</si>
  <si>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</si>
  <si>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</si>
  <si>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</si>
  <si>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</si>
  <si>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</si>
  <si>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</si>
  <si>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</si>
  <si>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</si>
  <si>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</si>
  <si>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</si>
  <si>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</si>
  <si>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</si>
  <si>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</si>
  <si>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</si>
  <si>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</si>
  <si>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</si>
  <si>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</si>
  <si>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</si>
  <si>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</si>
  <si>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</si>
  <si>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</si>
  <si>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</si>
  <si>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</si>
  <si>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</si>
  <si>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</si>
  <si>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</si>
  <si>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</si>
  <si>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</si>
  <si>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</si>
  <si>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</si>
  <si>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</si>
  <si>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</si>
  <si>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</si>
  <si>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</si>
  <si>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</si>
  <si>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</si>
  <si>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</si>
  <si>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</si>
  <si>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</si>
  <si>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</si>
  <si>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</si>
  <si>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</si>
  <si>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</si>
  <si>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</si>
  <si>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</si>
  <si>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</si>
  <si>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</si>
  <si>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</si>
  <si>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</si>
  <si>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</si>
  <si>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</si>
  <si>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</si>
  <si>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</si>
  <si>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</si>
  <si>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</si>
  <si>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</si>
  <si>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</si>
  <si>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</si>
  <si>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</si>
  <si>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</si>
  <si>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</si>
  <si>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</si>
  <si>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</si>
  <si>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</si>
  <si>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</si>
  <si>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</si>
  <si>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</si>
  <si>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</si>
  <si>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</si>
  <si>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</si>
  <si>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</si>
  <si>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</si>
  <si>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</si>
  <si>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</si>
  <si>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</si>
  <si>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</si>
  <si>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</si>
  <si>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</si>
  <si>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</si>
  <si>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</si>
  <si>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</si>
  <si>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</si>
  <si>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</si>
  <si>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</si>
  <si>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</si>
  <si>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</si>
  <si>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</si>
  <si>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</si>
  <si>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</si>
  <si>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</si>
  <si>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</si>
  <si>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</si>
  <si>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</si>
  <si>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</si>
  <si>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</si>
  <si>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</si>
  <si>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</si>
  <si>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</si>
  <si>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</si>
  <si>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</si>
  <si>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</si>
  <si>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</si>
  <si>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</si>
  <si>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</si>
  <si>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</si>
  <si>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</si>
  <si>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</si>
  <si>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</si>
  <si>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</si>
  <si>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</si>
  <si>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</si>
  <si>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</si>
  <si>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</si>
  <si>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</si>
  <si>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</si>
  <si>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</si>
  <si>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</si>
  <si>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</si>
  <si>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</si>
  <si>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</si>
  <si>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</si>
  <si>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</si>
  <si>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</si>
  <si>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</si>
  <si>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</si>
  <si>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</si>
  <si>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</si>
  <si>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</si>
  <si>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</si>
  <si>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</si>
  <si>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</si>
  <si>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</si>
  <si>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</si>
  <si>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</si>
  <si>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</si>
  <si>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</si>
  <si>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</si>
  <si>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</si>
  <si>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</si>
  <si>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</si>
  <si>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</si>
  <si>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</si>
  <si>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</si>
  <si>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</si>
  <si>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</si>
  <si>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</si>
  <si>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</si>
  <si>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</si>
  <si>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</si>
  <si>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</si>
  <si>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</si>
  <si>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</si>
  <si>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</si>
  <si>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</si>
  <si>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</si>
  <si>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</si>
  <si>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</si>
  <si>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</si>
  <si>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</si>
  <si>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</si>
  <si>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</si>
  <si>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</si>
  <si>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</si>
  <si>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</si>
  <si>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</si>
  <si>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</si>
  <si>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</si>
  <si>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</si>
  <si>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</si>
  <si>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</si>
  <si>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</si>
  <si>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</si>
  <si>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</si>
  <si>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</si>
  <si>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</si>
  <si>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</si>
  <si>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</si>
  <si>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</si>
  <si>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</si>
  <si>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</si>
  <si>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</si>
  <si>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</si>
  <si>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</si>
  <si>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</si>
  <si>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</si>
  <si>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</si>
  <si>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</si>
  <si>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</si>
  <si>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</si>
  <si>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</si>
  <si>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</si>
  <si>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</si>
  <si>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</si>
  <si>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</si>
  <si>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</si>
  <si>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</si>
  <si>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</si>
  <si>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</si>
  <si>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</si>
  <si>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</si>
  <si>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</si>
  <si>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</si>
  <si>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</si>
  <si>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</si>
  <si>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</si>
  <si>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</si>
  <si>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</si>
  <si>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</si>
  <si>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</si>
  <si>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</si>
  <si>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</si>
  <si>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</si>
  <si>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</si>
  <si>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</si>
  <si>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</si>
  <si>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</si>
  <si>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</si>
  <si>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</si>
  <si>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</si>
  <si>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</si>
  <si>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</si>
  <si>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</si>
  <si>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</si>
  <si>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</si>
  <si>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</si>
  <si>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</si>
  <si>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</si>
  <si>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</si>
  <si>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</si>
  <si>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</si>
  <si>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</si>
  <si>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</si>
  <si>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</si>
  <si>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</si>
  <si>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</si>
  <si>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</si>
  <si>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</si>
  <si>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</si>
  <si>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</si>
  <si>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</si>
  <si>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</si>
  <si>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</si>
  <si>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</si>
  <si>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</si>
  <si>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</si>
  <si>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</si>
  <si>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</si>
  <si>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</si>
  <si>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</si>
  <si>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</si>
  <si>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</si>
  <si>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</si>
  <si>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</si>
  <si>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</si>
  <si>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</si>
  <si>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</si>
  <si>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</si>
  <si>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</si>
  <si>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</si>
  <si>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</si>
  <si>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</si>
  <si>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</si>
  <si>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</si>
  <si>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</si>
  <si>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</si>
  <si>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</si>
  <si>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</si>
  <si>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</si>
  <si>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</si>
  <si>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</si>
  <si>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</si>
  <si>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</si>
  <si>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</si>
  <si>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</si>
  <si>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</si>
  <si>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</si>
  <si>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</si>
  <si>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</si>
  <si>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</si>
  <si>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</si>
  <si>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</si>
  <si>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</si>
  <si>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</si>
  <si>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</si>
  <si>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</si>
  <si>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</si>
  <si>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</si>
  <si>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</si>
  <si>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</si>
  <si>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</si>
  <si>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</si>
  <si>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</si>
  <si>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</si>
  <si>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</si>
  <si>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</si>
  <si>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</si>
  <si>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</si>
  <si>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</si>
  <si>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</si>
  <si>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</si>
  <si>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</si>
  <si>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</si>
  <si>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</si>
  <si>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</si>
  <si>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</si>
  <si>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</si>
  <si>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</si>
  <si>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</si>
  <si>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</si>
  <si>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</si>
  <si>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</si>
  <si>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</si>
  <si>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</si>
  <si>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</si>
  <si>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</si>
  <si>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</si>
  <si>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</si>
  <si>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</si>
  <si>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</si>
  <si>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</si>
  <si>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</si>
  <si>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</si>
  <si>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</si>
  <si>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</si>
  <si>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</si>
  <si>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</si>
  <si>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</si>
  <si>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</si>
  <si>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</si>
  <si>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</si>
  <si>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</si>
  <si>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</si>
  <si>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</si>
  <si>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</si>
  <si>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</si>
  <si>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</si>
  <si>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</si>
  <si>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</si>
  <si>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</si>
  <si>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</si>
  <si>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</si>
  <si>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</si>
  <si>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</si>
  <si>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</si>
  <si>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</si>
  <si>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</si>
  <si>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</si>
  <si>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</si>
  <si>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</si>
  <si>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</si>
  <si>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</si>
  <si>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</si>
  <si>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</si>
  <si>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</si>
  <si>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</si>
  <si>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</si>
  <si>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</si>
  <si>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</si>
  <si>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</si>
  <si>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</si>
  <si>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</si>
  <si>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</si>
  <si>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</si>
  <si>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</si>
  <si>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</si>
  <si>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</si>
  <si>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</si>
  <si>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</si>
  <si>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</si>
  <si>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</si>
  <si>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</si>
  <si>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</si>
  <si>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</si>
  <si>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</si>
  <si>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</si>
  <si>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</si>
  <si>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</si>
  <si>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</si>
  <si>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</si>
  <si>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</si>
  <si>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</si>
  <si>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</si>
  <si>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</si>
  <si>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</si>
  <si>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</si>
  <si>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</si>
  <si>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</si>
  <si>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</si>
  <si>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</si>
  <si>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</si>
  <si>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</si>
  <si>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</si>
  <si>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</si>
  <si>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</si>
  <si>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</si>
  <si>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</si>
  <si>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</si>
  <si>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</si>
  <si>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</si>
  <si>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</si>
  <si>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</si>
  <si>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</si>
  <si>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</si>
  <si>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</si>
  <si>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</si>
  <si>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</si>
  <si>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</si>
  <si>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</si>
  <si>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</si>
  <si>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</si>
  <si>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</si>
  <si>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</si>
  <si>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</si>
  <si>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</si>
  <si>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</si>
  <si>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</si>
  <si>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</si>
  <si>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</si>
  <si>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</si>
  <si>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</si>
  <si>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</si>
  <si>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</si>
  <si>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</si>
  <si>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</si>
  <si>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</si>
  <si>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</si>
  <si>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</si>
  <si>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</si>
  <si>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</si>
  <si>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</si>
  <si>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</si>
  <si>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</si>
  <si>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</si>
  <si>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</si>
  <si>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</si>
  <si>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</si>
  <si>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</si>
  <si>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</si>
  <si>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</si>
  <si>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</si>
  <si>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</si>
  <si>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</si>
  <si>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</si>
  <si>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</si>
  <si>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</si>
  <si>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</si>
  <si>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</si>
  <si>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</si>
  <si>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</si>
  <si>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</si>
  <si>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</si>
  <si>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</si>
  <si>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</si>
  <si>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</si>
  <si>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</si>
  <si>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</si>
  <si>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</si>
  <si>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</si>
  <si>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</si>
  <si>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</si>
  <si>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</si>
  <si>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</si>
  <si>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</si>
  <si>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</si>
  <si>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</si>
  <si>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</si>
  <si>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</si>
  <si>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</si>
  <si>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</si>
  <si>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</si>
  <si>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</si>
  <si>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</si>
  <si>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</si>
  <si>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</si>
  <si>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</si>
  <si>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</si>
  <si>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</si>
  <si>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</si>
  <si>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</si>
  <si>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</si>
  <si>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</si>
  <si>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</si>
  <si>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</si>
  <si>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</si>
  <si>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</si>
  <si>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</si>
  <si>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</si>
  <si>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</si>
  <si>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</si>
  <si>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</si>
  <si>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</si>
  <si>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</si>
  <si>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</si>
  <si>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</si>
  <si>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</si>
  <si>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</si>
  <si>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</si>
  <si>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</si>
  <si>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</si>
  <si>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</si>
  <si>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</si>
  <si>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</si>
  <si>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</si>
  <si>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</si>
  <si>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</si>
  <si>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</si>
  <si>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</si>
  <si>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</si>
  <si>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</si>
  <si>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</si>
  <si>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</si>
  <si>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</si>
  <si>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</si>
  <si>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</si>
  <si>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</si>
  <si>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</si>
  <si>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</si>
  <si>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</si>
  <si>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</si>
  <si>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</si>
  <si>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</si>
  <si>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</si>
  <si>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</si>
  <si>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</si>
  <si>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</si>
  <si>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</si>
  <si>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</si>
  <si>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</si>
  <si>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</si>
  <si>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</si>
  <si>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</si>
  <si>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</si>
  <si>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</si>
  <si>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</si>
  <si>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</si>
  <si>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</si>
  <si>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</si>
  <si>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</si>
  <si>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</si>
  <si>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</si>
  <si>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</si>
  <si>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</si>
  <si>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</si>
  <si>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</si>
  <si>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</si>
  <si>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</si>
  <si>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</si>
  <si>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</si>
  <si>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</si>
  <si>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</si>
  <si>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</si>
  <si>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</si>
  <si>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</si>
  <si>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</si>
  <si>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</si>
  <si>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</si>
  <si>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</si>
  <si>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</si>
  <si>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</si>
  <si>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</si>
  <si>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</si>
  <si>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</si>
  <si>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</si>
  <si>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</si>
  <si>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</si>
  <si>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</si>
  <si>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</si>
  <si>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</si>
  <si>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</si>
  <si>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</si>
  <si>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</si>
  <si>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</si>
  <si>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</si>
  <si>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</si>
  <si>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</si>
  <si>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</si>
  <si>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</si>
  <si>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</si>
  <si>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</si>
  <si>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</si>
  <si>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</si>
  <si>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</si>
  <si>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</si>
  <si>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</si>
  <si>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</si>
  <si>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</si>
  <si>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</si>
  <si>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</si>
  <si>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</si>
  <si>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</si>
  <si>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</si>
  <si>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</si>
  <si>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</si>
  <si>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</si>
  <si>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</si>
  <si>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</si>
  <si>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</si>
  <si>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</si>
  <si>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</si>
  <si>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</si>
  <si>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</si>
  <si>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</si>
  <si>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</si>
  <si>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</si>
  <si>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</si>
  <si>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</si>
  <si>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</si>
  <si>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</si>
  <si>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</si>
  <si>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</si>
  <si>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</si>
  <si>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</si>
  <si>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</si>
  <si>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</si>
  <si>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</si>
  <si>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</si>
  <si>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</si>
  <si>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</si>
  <si>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</si>
  <si>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</si>
  <si>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</si>
  <si>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</si>
  <si>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</si>
  <si>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</si>
  <si>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</si>
  <si>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</si>
  <si>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</si>
  <si>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</si>
  <si>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</si>
  <si>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</si>
  <si>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</si>
  <si>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</si>
  <si>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</si>
  <si>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</si>
  <si>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</si>
  <si>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</si>
  <si>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</si>
  <si>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</si>
  <si>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</si>
  <si>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</si>
  <si>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</si>
  <si>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</si>
  <si>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</si>
  <si>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</si>
  <si>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</si>
  <si>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</si>
  <si>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</si>
  <si>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</si>
  <si>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</si>
  <si>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</si>
  <si>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</si>
  <si>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</si>
  <si>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</si>
  <si>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</si>
  <si>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</si>
  <si>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</si>
  <si>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</si>
  <si>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</si>
  <si>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</si>
  <si>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</si>
  <si>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</si>
  <si>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</si>
  <si>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</si>
  <si>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</si>
  <si>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</si>
  <si>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</si>
  <si>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</si>
  <si>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</si>
  <si>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</si>
  <si>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</si>
  <si>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</si>
  <si>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</si>
  <si>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</si>
  <si>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</si>
  <si>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</si>
  <si>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</si>
  <si>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</si>
  <si>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</si>
  <si>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</si>
  <si>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</si>
  <si>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</si>
  <si>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</si>
  <si>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</si>
  <si>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</si>
  <si>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</si>
  <si>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</si>
  <si>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</si>
  <si>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</si>
  <si>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</si>
  <si>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</si>
  <si>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</si>
  <si>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</si>
  <si>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</si>
  <si>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</si>
  <si>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</si>
  <si>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</si>
  <si>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</si>
  <si>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</si>
  <si>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</si>
  <si>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</si>
  <si>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</si>
  <si>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</si>
  <si>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</si>
  <si>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</si>
  <si>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</si>
  <si>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</si>
  <si>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</si>
  <si>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</si>
  <si>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</si>
  <si>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</si>
  <si>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</si>
  <si>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</si>
  <si>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</si>
  <si>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</si>
  <si>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</si>
  <si>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</si>
  <si>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</si>
  <si>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</si>
  <si>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</si>
  <si>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</si>
  <si>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</si>
  <si>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</si>
  <si>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</si>
  <si>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</si>
  <si>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</si>
  <si>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</si>
  <si>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</si>
  <si>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</si>
  <si>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</si>
  <si>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</si>
  <si>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</si>
  <si>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</si>
  <si>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</si>
  <si>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</si>
  <si>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</si>
  <si>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</si>
  <si>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</si>
  <si>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</si>
  <si>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</si>
  <si>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</si>
  <si>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</si>
  <si>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</si>
  <si>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</si>
  <si>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</si>
  <si>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</si>
  <si>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</si>
  <si>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</si>
  <si>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</si>
  <si>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</si>
  <si>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</si>
  <si>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</si>
  <si>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</si>
  <si>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</si>
  <si>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</si>
  <si>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</si>
  <si>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</si>
  <si>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</si>
  <si>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</si>
  <si>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</si>
  <si>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</si>
  <si>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</si>
  <si>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</si>
  <si>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</si>
  <si>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</si>
  <si>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</si>
  <si>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</si>
  <si>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</si>
  <si>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</si>
  <si>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</si>
  <si>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</si>
  <si>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</si>
  <si>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</si>
  <si>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</si>
  <si>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</si>
  <si>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</si>
  <si>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</si>
  <si>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</si>
  <si>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</si>
  <si>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</si>
  <si>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</si>
  <si>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</si>
  <si>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</si>
  <si>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</si>
  <si>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</si>
  <si>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</si>
  <si>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</si>
  <si>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</si>
  <si>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</si>
  <si>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</si>
  <si>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</si>
  <si>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</si>
  <si>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</si>
  <si>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</si>
  <si>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</si>
  <si>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</si>
  <si>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</si>
  <si>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</si>
  <si>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</si>
  <si>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</si>
  <si>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</si>
  <si>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</si>
  <si>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</si>
  <si>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</si>
  <si>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</si>
  <si>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</si>
  <si>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</si>
  <si>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</si>
  <si>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</si>
  <si>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</si>
  <si>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</si>
  <si>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</si>
  <si>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</si>
  <si>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</si>
  <si>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</si>
  <si>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</si>
  <si>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</si>
  <si>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</si>
  <si>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</si>
  <si>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</si>
  <si>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</si>
  <si>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</si>
  <si>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</si>
  <si>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</si>
  <si>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</si>
  <si>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</si>
  <si>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</si>
  <si>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</si>
  <si>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</si>
  <si>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</si>
  <si>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</si>
  <si>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</si>
  <si>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</si>
  <si>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</si>
  <si>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</si>
  <si>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</si>
  <si>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</si>
  <si>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</si>
  <si>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</si>
  <si>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</si>
  <si>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</si>
  <si>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</si>
  <si>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</si>
  <si>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</si>
  <si>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</si>
  <si>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</si>
  <si>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</si>
  <si>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</si>
  <si>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</si>
  <si>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</si>
  <si>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</si>
  <si>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</si>
  <si>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</si>
  <si>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</si>
  <si>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</si>
  <si>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</si>
  <si>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</si>
  <si>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</si>
  <si>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</si>
  <si>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</si>
  <si>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</si>
  <si>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</si>
  <si>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</si>
  <si>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</si>
  <si>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</si>
  <si>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</si>
  <si>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</si>
  <si>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</si>
  <si>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</si>
  <si>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</si>
  <si>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</si>
  <si>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</si>
  <si>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</si>
  <si>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</si>
  <si>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</si>
  <si>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</si>
  <si>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</si>
  <si>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</si>
  <si>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</si>
  <si>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</si>
  <si>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</si>
  <si>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</si>
  <si>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</si>
  <si>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</si>
  <si>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</si>
  <si>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</si>
  <si>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</si>
  <si>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</si>
  <si>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</si>
  <si>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</si>
  <si>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</si>
  <si>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</si>
  <si>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</si>
  <si>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</si>
  <si>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</si>
  <si>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</si>
  <si>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</si>
  <si>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</si>
  <si>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</si>
  <si>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</si>
  <si>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</si>
  <si>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</si>
  <si>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</si>
  <si>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</si>
  <si>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</si>
  <si>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</si>
  <si>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</si>
  <si>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</si>
  <si>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</si>
  <si>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</si>
  <si>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</si>
  <si>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</si>
  <si>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</si>
  <si>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</si>
  <si>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</si>
  <si>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</si>
  <si>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</si>
  <si>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</si>
  <si>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</si>
  <si>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</si>
  <si>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</si>
  <si>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</si>
  <si>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</si>
  <si>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</si>
  <si>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</si>
  <si>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</si>
  <si>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</si>
  <si>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</si>
  <si>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</si>
  <si>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</si>
  <si>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</si>
  <si>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</si>
  <si>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</si>
  <si>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</si>
  <si>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</si>
  <si>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</si>
  <si>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</si>
  <si>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</si>
  <si>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</si>
  <si>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</si>
  <si>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</si>
  <si>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</si>
  <si>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</si>
  <si>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</si>
  <si>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</si>
  <si>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</si>
  <si>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</si>
  <si>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</si>
  <si>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</si>
  <si>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</si>
  <si>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</si>
  <si>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</si>
  <si>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</si>
  <si>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</si>
  <si>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</si>
  <si>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</si>
  <si>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</si>
  <si>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</si>
  <si>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</si>
  <si>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</si>
  <si>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</si>
  <si>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</si>
  <si>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</si>
  <si>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</si>
  <si>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</si>
  <si>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</si>
  <si>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</si>
  <si>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</si>
  <si>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</si>
  <si>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</si>
  <si>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</si>
  <si>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</si>
  <si>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</si>
  <si>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</si>
  <si>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</si>
  <si>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</si>
  <si>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</si>
  <si>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</si>
  <si>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</si>
  <si>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</si>
  <si>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</si>
  <si>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</si>
  <si>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</si>
  <si>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</si>
  <si>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</si>
  <si>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</si>
  <si>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</si>
  <si>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</si>
  <si>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</si>
  <si>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</si>
  <si>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</si>
  <si>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</si>
  <si>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</si>
  <si>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</si>
  <si>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</si>
  <si>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</si>
  <si>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</si>
  <si>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</si>
  <si>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</si>
  <si>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</si>
  <si>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</si>
  <si>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</si>
  <si>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</si>
  <si>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</si>
  <si>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</si>
  <si>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</si>
  <si>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</si>
  <si>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</si>
  <si>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</si>
  <si>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</si>
  <si>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</si>
  <si>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</si>
  <si>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</si>
  <si>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</si>
  <si>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</si>
  <si>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</si>
  <si>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</si>
  <si>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</si>
  <si>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</si>
  <si>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</si>
  <si>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</si>
  <si>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</si>
  <si>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</si>
  <si>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</si>
  <si>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</si>
  <si>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</si>
  <si>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</si>
  <si>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</si>
  <si>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</si>
  <si>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</si>
  <si>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</si>
  <si>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</si>
  <si>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</si>
  <si>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</si>
  <si>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</si>
  <si>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</si>
  <si>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</si>
  <si>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</si>
  <si>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</si>
  <si>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</si>
  <si>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</si>
  <si>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</si>
  <si>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</si>
  <si>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</si>
  <si>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</si>
  <si>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</si>
  <si>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</si>
  <si>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</si>
  <si>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</si>
  <si>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</si>
  <si>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</si>
  <si>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</si>
  <si>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</si>
  <si>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</si>
  <si>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</si>
  <si>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</si>
  <si>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</si>
  <si>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</si>
  <si>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</si>
  <si>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</si>
  <si>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</si>
  <si>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</si>
  <si>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</si>
  <si>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</si>
  <si>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</si>
  <si>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</si>
  <si>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</si>
  <si>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</si>
  <si>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</si>
  <si>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</si>
  <si>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</si>
  <si>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</si>
  <si>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</si>
  <si>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</si>
  <si>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</si>
  <si>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</si>
  <si>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</si>
  <si>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</si>
  <si>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</si>
  <si>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</si>
  <si>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</si>
  <si>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</si>
  <si>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</si>
  <si>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</si>
  <si>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</si>
  <si>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</si>
  <si>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</si>
  <si>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</si>
  <si>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</si>
  <si>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</si>
  <si>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</si>
  <si>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</si>
  <si>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</si>
  <si>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</si>
  <si>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</si>
  <si>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</si>
  <si>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</si>
  <si>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</si>
  <si>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</si>
  <si>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</si>
  <si>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</si>
  <si>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</si>
  <si>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</si>
  <si>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</si>
  <si>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</si>
  <si>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</si>
  <si>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</si>
  <si>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</si>
  <si>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</si>
  <si>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</si>
  <si>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</si>
  <si>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</si>
  <si>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</si>
  <si>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</si>
  <si>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</si>
  <si>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</si>
  <si>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</si>
  <si>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</si>
  <si>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</si>
  <si>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</si>
  <si>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</si>
  <si>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</si>
  <si>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</si>
  <si>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</si>
  <si>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</si>
  <si>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</si>
  <si>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</si>
  <si>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</si>
  <si>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</si>
  <si>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</si>
  <si>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</si>
  <si>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</si>
  <si>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</si>
  <si>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</si>
  <si>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</si>
  <si>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</si>
  <si>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</si>
  <si>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</si>
  <si>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</si>
  <si>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</si>
  <si>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</si>
  <si>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</si>
  <si>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</si>
  <si>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</si>
  <si>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</si>
  <si>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</si>
  <si>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</si>
  <si>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</si>
  <si>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</si>
  <si>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</si>
  <si>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</si>
  <si>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</si>
  <si>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</si>
  <si>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</si>
  <si>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</si>
  <si>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</si>
  <si>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</si>
  <si>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</si>
  <si>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</si>
  <si>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</si>
  <si>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</si>
  <si>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</si>
  <si>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</si>
  <si>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</si>
  <si>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</si>
  <si>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</si>
  <si>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</si>
  <si>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</si>
  <si>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</si>
  <si>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</si>
  <si>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</si>
  <si>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</si>
  <si>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</si>
  <si>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</si>
  <si>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</si>
  <si>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</si>
  <si>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</si>
  <si>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</si>
  <si>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</si>
  <si>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</si>
  <si>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</si>
  <si>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</si>
  <si>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</si>
  <si>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</si>
  <si>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</si>
  <si>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</si>
  <si>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</si>
  <si>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</si>
  <si>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</si>
  <si>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</si>
  <si>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</si>
  <si>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</si>
  <si>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</si>
  <si>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</si>
  <si>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</si>
  <si>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</si>
  <si>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</si>
  <si>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</si>
  <si>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</si>
  <si>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</si>
  <si>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</si>
  <si>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</si>
  <si>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</si>
  <si>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</si>
  <si>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</si>
  <si>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</si>
  <si>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</si>
  <si>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</si>
  <si>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</si>
  <si>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</si>
  <si>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</si>
  <si>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</si>
  <si>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</si>
  <si>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</si>
  <si>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</si>
  <si>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</si>
  <si>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</si>
  <si>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</si>
  <si>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</si>
  <si>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</si>
  <si>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</si>
  <si>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</si>
  <si>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</si>
  <si>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</si>
  <si>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</si>
  <si>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</si>
  <si>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</si>
  <si>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</si>
  <si>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</si>
  <si>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</si>
  <si>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</si>
  <si>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</si>
  <si>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</si>
  <si>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</si>
  <si>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</si>
  <si>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</si>
  <si>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</si>
  <si>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</si>
  <si>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</si>
  <si>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</si>
  <si>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</si>
  <si>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</si>
  <si>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</si>
  <si>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</si>
  <si>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</si>
  <si>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</si>
  <si>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</si>
  <si>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</si>
  <si>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</si>
  <si>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</si>
  <si>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</si>
  <si>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</si>
  <si>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</si>
  <si>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</si>
  <si>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</si>
  <si>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</si>
  <si>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</si>
  <si>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</si>
  <si>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</si>
  <si>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</si>
  <si>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</si>
  <si>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</si>
  <si>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</si>
  <si>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</si>
  <si>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</si>
  <si>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</si>
  <si>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</si>
  <si>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</si>
  <si>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</si>
  <si>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</si>
  <si>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</si>
  <si>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</si>
  <si>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</si>
  <si>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</si>
  <si>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</si>
  <si>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</si>
  <si>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</si>
  <si>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</si>
  <si>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</si>
  <si>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</si>
  <si>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</si>
  <si>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</si>
  <si>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</si>
  <si>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</si>
  <si>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</si>
  <si>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</si>
  <si>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</si>
  <si>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</si>
  <si>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</si>
  <si>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</si>
  <si>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</si>
  <si>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</si>
  <si>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</si>
  <si>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</si>
  <si>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</si>
  <si>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</si>
  <si>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</si>
  <si>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</si>
  <si>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</si>
  <si>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</si>
  <si>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</si>
  <si>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</si>
  <si>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</si>
  <si>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</si>
  <si>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</si>
  <si>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</si>
  <si>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</si>
  <si>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</si>
  <si>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</si>
  <si>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</si>
  <si>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</si>
  <si>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</si>
  <si>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</si>
  <si>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</si>
  <si>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</si>
  <si>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</si>
  <si>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</si>
  <si>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</si>
  <si>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</si>
  <si>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</si>
  <si>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</si>
  <si>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</si>
  <si>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</si>
  <si>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</si>
  <si>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</si>
  <si>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</si>
  <si>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</si>
  <si>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</si>
  <si>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</si>
  <si>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</si>
  <si>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</si>
  <si>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</si>
  <si>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</si>
  <si>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</si>
  <si>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</si>
  <si>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</si>
  <si>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</si>
  <si>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</si>
  <si>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</si>
  <si>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</si>
  <si>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</si>
  <si>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</si>
  <si>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</si>
  <si>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</si>
  <si>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</si>
  <si>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</si>
  <si>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</si>
  <si>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</si>
  <si>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</si>
  <si>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</si>
  <si>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</si>
  <si>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</si>
  <si>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</si>
  <si>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</si>
  <si>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</si>
  <si>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</si>
  <si>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</si>
  <si>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</si>
  <si>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</si>
  <si>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</si>
  <si>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</si>
  <si>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</si>
  <si>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</si>
  <si>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</si>
  <si>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</si>
  <si>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</si>
  <si>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</si>
  <si>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</si>
  <si>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</si>
  <si>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</si>
  <si>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</si>
  <si>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</si>
  <si>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</si>
  <si>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</si>
  <si>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</si>
  <si>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</si>
  <si>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</si>
  <si>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</si>
  <si>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</si>
  <si>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</si>
  <si>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</si>
  <si>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</si>
  <si>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</si>
  <si>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</si>
  <si>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</si>
  <si>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</si>
  <si>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</si>
  <si>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</si>
  <si>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</si>
  <si>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</si>
  <si>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</si>
  <si>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</si>
  <si>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</si>
  <si>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</si>
  <si>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</si>
  <si>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</si>
  <si>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</si>
  <si>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</si>
  <si>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</si>
  <si>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</si>
  <si>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</si>
  <si>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</si>
  <si>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</si>
  <si>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</si>
  <si>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</si>
  <si>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</si>
  <si>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</si>
  <si>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</si>
  <si>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</si>
  <si>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</si>
  <si>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</si>
  <si>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</si>
  <si>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</si>
  <si>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</si>
  <si>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</si>
  <si>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</si>
  <si>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</si>
  <si>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</si>
  <si>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</si>
  <si>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</si>
  <si>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</si>
  <si>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</si>
  <si>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</si>
  <si>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</si>
  <si>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</si>
  <si>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</si>
  <si>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</si>
  <si>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</si>
  <si>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</si>
  <si>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</si>
  <si>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</si>
  <si>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</si>
  <si>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</si>
  <si>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</si>
  <si>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</si>
  <si>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</si>
  <si>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</si>
  <si>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</si>
  <si>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</si>
  <si>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</si>
  <si>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</si>
  <si>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</si>
  <si>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</si>
  <si>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</si>
  <si>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</si>
  <si>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</si>
  <si>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</si>
  <si>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</si>
  <si>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</si>
  <si>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</si>
  <si>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</si>
  <si>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</si>
  <si>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</si>
  <si>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</si>
  <si>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</si>
  <si>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</si>
  <si>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</si>
  <si>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</si>
  <si>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</si>
  <si>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</si>
  <si>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</si>
  <si>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</si>
  <si>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</si>
  <si>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</si>
  <si>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</si>
  <si>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</si>
  <si>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</si>
  <si>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</si>
  <si>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</si>
  <si>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</si>
  <si>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</si>
  <si>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</si>
  <si>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</si>
  <si>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</si>
  <si>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</si>
  <si>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</si>
  <si>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</si>
  <si>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</si>
  <si>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</si>
  <si>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</si>
  <si>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</si>
  <si>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</si>
  <si>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</si>
  <si>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</si>
  <si>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</si>
  <si>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</si>
  <si>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</si>
  <si>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</si>
  <si>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</si>
  <si>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</si>
  <si>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</si>
  <si>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</si>
  <si>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</si>
  <si>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</si>
  <si>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</si>
  <si>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</si>
  <si>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</si>
  <si>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</si>
  <si>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</si>
  <si>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</si>
  <si>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</si>
  <si>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</si>
  <si>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</si>
  <si>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</si>
  <si>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</si>
  <si>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</si>
  <si>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</si>
  <si>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</si>
  <si>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</si>
  <si>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</si>
  <si>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</si>
  <si>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</si>
  <si>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</si>
  <si>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</si>
  <si>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</si>
  <si>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</si>
  <si>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</si>
  <si>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</si>
  <si>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</si>
  <si>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</si>
  <si>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</si>
  <si>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</si>
  <si>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</si>
  <si>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</si>
  <si>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</si>
  <si>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</si>
  <si>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</si>
  <si>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</si>
  <si>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</si>
  <si>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</si>
  <si>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</si>
  <si>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</si>
  <si>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</si>
  <si>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</si>
  <si>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</si>
  <si>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</si>
  <si>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</si>
  <si>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</si>
  <si>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</si>
  <si>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</si>
  <si>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</si>
  <si>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</si>
  <si>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</si>
  <si>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</si>
  <si>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</si>
  <si>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</si>
  <si>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</si>
  <si>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</si>
  <si>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</si>
  <si>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</si>
  <si>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</si>
  <si>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</si>
  <si>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</si>
  <si>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</si>
  <si>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</si>
  <si>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</si>
  <si>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</si>
  <si>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</si>
  <si>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</si>
  <si>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</si>
  <si>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</si>
  <si>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</si>
  <si>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</si>
  <si>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</si>
  <si>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</si>
  <si>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</si>
  <si>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</si>
  <si>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</si>
  <si>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</si>
  <si>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</si>
  <si>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</si>
  <si>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</si>
  <si>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</si>
  <si>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</si>
  <si>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</si>
  <si>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</si>
  <si>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</si>
  <si>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</si>
  <si>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</si>
  <si>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</si>
  <si>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</si>
  <si>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</si>
  <si>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</si>
  <si>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</si>
  <si>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</si>
  <si>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</si>
  <si>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</si>
  <si>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</si>
  <si>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</si>
  <si>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</si>
  <si>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</si>
  <si>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</si>
  <si>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</si>
  <si>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</si>
  <si>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</si>
  <si>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</si>
  <si>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</si>
  <si>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</si>
  <si>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</si>
  <si>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</si>
  <si>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</si>
  <si>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</si>
  <si>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</si>
  <si>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</si>
  <si>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</si>
  <si>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</si>
  <si>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</si>
  <si>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</si>
  <si>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</si>
  <si>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</si>
  <si>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</si>
  <si>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</si>
  <si>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</si>
  <si>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</si>
  <si>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</si>
  <si>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</si>
  <si>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</si>
  <si>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</si>
  <si>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</si>
  <si>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</si>
  <si>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</si>
  <si>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</si>
  <si>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</si>
  <si>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</si>
  <si>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</si>
  <si>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</si>
  <si>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</si>
  <si>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</si>
  <si>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</si>
  <si>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</si>
  <si>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</si>
  <si>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</si>
  <si>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</si>
  <si>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</si>
  <si>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</si>
  <si>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</si>
  <si>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</si>
  <si>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</si>
  <si>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</si>
  <si>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</si>
  <si>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</si>
  <si>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</si>
  <si>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</si>
  <si>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</si>
  <si>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</si>
  <si>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</si>
  <si>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</si>
  <si>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</si>
  <si>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</si>
  <si>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</si>
  <si>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</si>
  <si>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</si>
  <si>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</si>
  <si>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</si>
  <si>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</si>
  <si>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</si>
  <si>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</si>
  <si>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</si>
  <si>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</si>
  <si>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</si>
  <si>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</si>
  <si>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</si>
  <si>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</si>
  <si>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</si>
  <si>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</si>
  <si>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</si>
  <si>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</si>
  <si>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</si>
  <si>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</si>
  <si>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</si>
  <si>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</si>
  <si>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</si>
  <si>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</si>
  <si>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</si>
  <si>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</si>
  <si>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</si>
  <si>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</si>
  <si>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</si>
  <si>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</si>
  <si>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</si>
  <si>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</si>
  <si>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</si>
  <si>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</si>
  <si>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</si>
  <si>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</si>
  <si>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</si>
  <si>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</si>
  <si>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</si>
  <si>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</si>
  <si>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</si>
  <si>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</si>
  <si>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</si>
  <si>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</si>
  <si>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</si>
  <si>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</si>
  <si>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</si>
  <si>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</si>
  <si>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</si>
  <si>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</si>
  <si>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</si>
  <si>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</si>
  <si>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</si>
  <si>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</si>
  <si>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</si>
  <si>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</si>
  <si>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</si>
  <si>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</si>
  <si>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</si>
  <si>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</si>
  <si>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</si>
  <si>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</si>
  <si>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</si>
  <si>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</si>
  <si>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</si>
  <si>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</si>
  <si>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</si>
  <si>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</si>
  <si>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</si>
  <si>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</si>
  <si>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</si>
  <si>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</si>
  <si>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</si>
  <si>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</si>
  <si>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</si>
  <si>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</si>
  <si>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</si>
  <si>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</si>
  <si>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</si>
  <si>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</si>
  <si>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</si>
  <si>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</si>
  <si>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</si>
  <si>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</si>
  <si>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</si>
  <si>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</si>
  <si>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</si>
  <si>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</si>
  <si>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</si>
  <si>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</si>
  <si>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</si>
  <si>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</si>
  <si>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</si>
  <si>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</si>
  <si>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</si>
  <si>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</si>
  <si>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</si>
  <si>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</si>
  <si>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</si>
  <si>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</si>
  <si>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</si>
  <si>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</si>
  <si>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</si>
  <si>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</si>
  <si>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</si>
  <si>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</si>
  <si>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</si>
  <si>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</si>
  <si>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</si>
  <si>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</si>
  <si>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</si>
  <si>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</si>
  <si>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</si>
  <si>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</si>
  <si>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</si>
  <si>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</si>
  <si>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</si>
  <si>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</si>
  <si>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</si>
  <si>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</si>
  <si>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</si>
  <si>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</si>
  <si>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</si>
  <si>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</si>
  <si>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</si>
  <si>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</si>
  <si>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</si>
  <si>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</si>
  <si>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</si>
  <si>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</si>
  <si>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</si>
  <si>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</si>
  <si>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</si>
  <si>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</si>
  <si>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</si>
  <si>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</si>
  <si>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</si>
  <si>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</si>
  <si>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</si>
  <si>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</si>
  <si>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</si>
  <si>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</si>
  <si>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</si>
  <si>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</si>
  <si>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</si>
  <si>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</si>
  <si>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</si>
  <si>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</si>
  <si>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</si>
  <si>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</si>
  <si>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</si>
  <si>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</si>
  <si>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</si>
  <si>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</si>
  <si>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</si>
  <si>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</si>
  <si>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</si>
  <si>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</si>
  <si>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</si>
  <si>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</si>
  <si>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</si>
  <si>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</si>
  <si>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</si>
  <si>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</si>
  <si>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</si>
  <si>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</si>
  <si>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</si>
  <si>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</si>
  <si>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</si>
  <si>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</si>
  <si>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</si>
  <si>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</si>
  <si>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</si>
  <si>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</si>
  <si>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</si>
  <si>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</si>
  <si>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</si>
  <si>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</si>
  <si>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</si>
  <si>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</si>
  <si>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</si>
  <si>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</si>
  <si>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</si>
  <si>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</si>
  <si>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</si>
  <si>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</si>
  <si>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</si>
  <si>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</si>
  <si>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</si>
  <si>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</si>
  <si>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</si>
  <si>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</si>
  <si>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</si>
  <si>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</si>
  <si>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</si>
  <si>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</si>
  <si>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</si>
  <si>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</si>
  <si>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</si>
  <si>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</si>
  <si>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</si>
  <si>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</si>
  <si>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</si>
  <si>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</si>
  <si>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</si>
  <si>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</si>
  <si>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</si>
  <si>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</si>
  <si>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</si>
  <si>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</si>
  <si>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</si>
  <si>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</si>
  <si>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</si>
  <si>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</si>
  <si>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</si>
  <si>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</si>
  <si>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</si>
  <si>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</si>
  <si>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</si>
  <si>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</si>
  <si>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</si>
  <si>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</si>
  <si>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</si>
  <si>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</si>
  <si>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</si>
  <si>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</si>
  <si>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</si>
  <si>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</si>
  <si>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</si>
  <si>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</si>
  <si>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</si>
  <si>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</si>
  <si>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</si>
  <si>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</si>
  <si>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</si>
  <si>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</si>
  <si>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</si>
  <si>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</si>
  <si>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</si>
  <si>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</si>
  <si>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</si>
  <si>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</si>
  <si>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</si>
  <si>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</si>
  <si>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</si>
  <si>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</si>
  <si>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</si>
  <si>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</si>
  <si>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</si>
  <si>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</si>
  <si>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</si>
  <si>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</si>
  <si>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</si>
  <si>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</si>
  <si>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</si>
  <si>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</si>
  <si>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</si>
  <si>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</si>
  <si>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</si>
  <si>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</si>
  <si>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</si>
  <si>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</si>
  <si>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</si>
  <si>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</si>
  <si>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</si>
  <si>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</si>
  <si>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</si>
  <si>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</si>
  <si>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</si>
  <si>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</si>
  <si>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</si>
  <si>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</si>
  <si>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</si>
  <si>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</si>
  <si>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</si>
  <si>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</si>
  <si>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</si>
  <si>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</si>
  <si>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</si>
  <si>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</si>
  <si>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</si>
  <si>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</si>
  <si>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</si>
  <si>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</si>
  <si>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</si>
  <si>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</si>
  <si>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</si>
  <si>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</si>
  <si>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</si>
  <si>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</si>
  <si>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</si>
  <si>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</si>
  <si>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</si>
  <si>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</si>
  <si>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</si>
  <si>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</si>
  <si>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</si>
  <si>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</si>
  <si>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</si>
  <si>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</si>
  <si>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</si>
  <si>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</si>
  <si>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</si>
  <si>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</si>
  <si>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</si>
  <si>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</si>
  <si>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</si>
  <si>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</si>
  <si>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</si>
  <si>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</si>
  <si>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</si>
  <si>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</si>
  <si>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</si>
  <si>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</si>
  <si>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</si>
  <si>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</si>
  <si>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</si>
  <si>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</si>
  <si>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</si>
  <si>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</si>
  <si>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</si>
  <si>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</si>
  <si>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</si>
  <si>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</si>
  <si>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</si>
  <si>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</si>
  <si>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</si>
  <si>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</si>
  <si>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</si>
  <si>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</si>
  <si>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</si>
  <si>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</si>
  <si>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</si>
  <si>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</si>
  <si>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</si>
  <si>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</si>
  <si>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</si>
  <si>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</si>
  <si>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</si>
  <si>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</si>
  <si>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</si>
  <si>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</si>
  <si>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</si>
  <si>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</si>
  <si>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</si>
  <si>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</si>
  <si>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</si>
  <si>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</si>
  <si>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</si>
  <si>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</si>
  <si>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</si>
  <si>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</si>
  <si>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</si>
  <si>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</si>
  <si>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</si>
  <si>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</si>
  <si>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</si>
  <si>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</si>
  <si>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</si>
  <si>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</si>
  <si>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</si>
  <si>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</si>
  <si>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</si>
  <si>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</si>
  <si>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</si>
  <si>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</si>
  <si>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</si>
  <si>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</si>
  <si>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</si>
  <si>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</si>
  <si>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</si>
  <si>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</si>
  <si>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</si>
  <si>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</si>
  <si>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</si>
  <si>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</si>
  <si>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</si>
  <si>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</si>
  <si>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</si>
  <si>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</si>
  <si>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</si>
  <si>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</si>
  <si>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</si>
  <si>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</si>
  <si>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</si>
  <si>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</si>
  <si>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</si>
  <si>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</si>
  <si>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</si>
  <si>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</si>
  <si>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</si>
  <si>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</si>
  <si>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</si>
  <si>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</si>
  <si>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</si>
  <si>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</si>
  <si>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</si>
  <si>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</si>
  <si>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</si>
  <si>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</si>
  <si>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</si>
  <si>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</si>
  <si>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</si>
  <si>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</si>
  <si>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</si>
  <si>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</si>
  <si>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</si>
  <si>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</si>
  <si>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</si>
  <si>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</si>
  <si>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</si>
  <si>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</si>
  <si>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</si>
  <si>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</si>
  <si>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</si>
  <si>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</si>
  <si>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</si>
  <si>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</si>
  <si>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</si>
  <si>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</si>
  <si>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</si>
  <si>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</si>
  <si>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</si>
  <si>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</si>
  <si>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</si>
  <si>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</si>
  <si>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</si>
  <si>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</si>
  <si>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</si>
  <si>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</si>
  <si>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</si>
  <si>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</si>
  <si>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</si>
  <si>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</si>
  <si>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</si>
  <si>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</si>
  <si>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</si>
  <si>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</si>
  <si>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</si>
  <si>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</si>
  <si>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</si>
  <si>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</si>
  <si>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</si>
  <si>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</si>
  <si>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</si>
  <si>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</si>
  <si>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</si>
  <si>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</si>
  <si>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</si>
  <si>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</si>
  <si>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</si>
  <si>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</si>
  <si>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</si>
  <si>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</si>
  <si>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</si>
  <si>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</si>
  <si>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</si>
  <si>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</si>
  <si>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</si>
  <si>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</si>
  <si>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</si>
  <si>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</si>
  <si>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</si>
  <si>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</si>
  <si>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</si>
  <si>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</si>
  <si>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</si>
  <si>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</si>
  <si>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</si>
  <si>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</si>
  <si>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</si>
  <si>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</si>
  <si>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</si>
  <si>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</si>
  <si>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</si>
  <si>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</si>
  <si>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</si>
  <si>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</si>
  <si>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</si>
  <si>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</si>
  <si>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</si>
  <si>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</si>
  <si>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</si>
  <si>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</si>
  <si>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</si>
  <si>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</si>
  <si>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</si>
  <si>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</si>
  <si>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</si>
  <si>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</si>
  <si>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</si>
  <si>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</si>
  <si>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</si>
  <si>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</si>
  <si>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</si>
  <si>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</si>
  <si>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</si>
  <si>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</si>
  <si>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</si>
  <si>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</si>
  <si>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</si>
  <si>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</si>
  <si>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</si>
  <si>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</si>
  <si>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</si>
  <si>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</si>
  <si>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</si>
  <si>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</si>
  <si>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</si>
  <si>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</si>
  <si>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</si>
  <si>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</si>
  <si>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</si>
  <si>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</si>
  <si>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</si>
  <si>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</si>
  <si>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</si>
  <si>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</si>
  <si>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</si>
  <si>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</si>
  <si>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</si>
  <si>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</si>
  <si>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</si>
  <si>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</si>
  <si>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</si>
  <si>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</si>
  <si>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</si>
  <si>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</si>
  <si>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</si>
  <si>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</si>
  <si>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</si>
  <si>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</si>
  <si>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</si>
  <si>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</si>
  <si>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</si>
  <si>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</si>
  <si>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</si>
  <si>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</si>
  <si>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</si>
  <si>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</si>
  <si>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</si>
  <si>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</si>
  <si>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</si>
  <si>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</si>
  <si>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</si>
  <si>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</si>
  <si>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</si>
  <si>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</si>
  <si>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</si>
  <si>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</si>
  <si>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</si>
  <si>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</si>
  <si>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</si>
  <si>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</si>
  <si>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</si>
  <si>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</si>
  <si>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</si>
  <si>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</si>
  <si>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</si>
  <si>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</si>
  <si>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</si>
  <si>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</si>
  <si>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</si>
  <si>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</si>
  <si>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</si>
  <si>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</si>
  <si>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</si>
  <si>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</si>
  <si>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</si>
  <si>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</si>
  <si>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</si>
  <si>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</si>
  <si>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</si>
  <si>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</si>
  <si>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</si>
  <si>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</si>
  <si>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</si>
  <si>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</si>
  <si>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</si>
  <si>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</si>
  <si>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</si>
  <si>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</si>
  <si>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</si>
  <si>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</si>
  <si>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</si>
  <si>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</si>
  <si>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</si>
  <si>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</si>
  <si>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</si>
  <si>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</si>
  <si>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</si>
  <si>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</si>
  <si>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</si>
  <si>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</si>
  <si>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</si>
  <si>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</si>
  <si>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</si>
  <si>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</si>
  <si>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</si>
  <si>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</si>
  <si>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</si>
  <si>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</si>
  <si>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</si>
  <si>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</si>
  <si>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</si>
  <si>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</si>
  <si>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</si>
  <si>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</si>
  <si>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</si>
  <si>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</si>
  <si>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</si>
  <si>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</si>
  <si>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</si>
  <si>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</si>
  <si>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</si>
  <si>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</si>
  <si>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</si>
  <si>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</si>
  <si>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</si>
  <si>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</si>
  <si>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</si>
  <si>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</si>
  <si>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</si>
  <si>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</si>
  <si>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</si>
  <si>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</si>
  <si>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</si>
  <si>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</si>
  <si>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</si>
  <si>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</si>
  <si>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</si>
  <si>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</si>
  <si>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</si>
  <si>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</si>
  <si>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</si>
  <si>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</si>
  <si>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</si>
  <si>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</si>
  <si>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</si>
  <si>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</si>
  <si>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</si>
  <si>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</si>
  <si>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</si>
  <si>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</si>
  <si>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</si>
  <si>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</si>
  <si>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</si>
  <si>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</si>
  <si>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</si>
  <si>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</si>
  <si>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</si>
  <si>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</si>
  <si>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</si>
  <si>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</si>
  <si>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</si>
  <si>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</si>
  <si>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</si>
  <si>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</si>
  <si>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</si>
  <si>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</si>
  <si>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</si>
  <si>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</si>
  <si>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</si>
  <si>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</si>
  <si>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</si>
  <si>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</si>
  <si>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</si>
  <si>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</si>
  <si>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</si>
  <si>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</si>
  <si>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</si>
  <si>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</si>
  <si>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</si>
  <si>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</si>
  <si>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</si>
  <si>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</si>
  <si>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</si>
  <si>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</si>
  <si>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</si>
  <si>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</si>
  <si>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</si>
  <si>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</si>
  <si>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</si>
  <si>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</si>
  <si>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</si>
  <si>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</si>
  <si>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</si>
  <si>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</si>
  <si>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</si>
  <si>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</si>
  <si>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</si>
  <si>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</si>
  <si>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</si>
  <si>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</si>
  <si>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</si>
  <si>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</si>
  <si>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</si>
  <si>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</si>
  <si>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</si>
  <si>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</si>
  <si>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</si>
  <si>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</si>
  <si>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</si>
  <si>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</si>
  <si>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</si>
  <si>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</si>
  <si>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</si>
  <si>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</si>
  <si>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</si>
  <si>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</si>
  <si>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</si>
  <si>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</si>
  <si>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</si>
  <si>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</si>
  <si>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</si>
  <si>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</si>
  <si>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</si>
  <si>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</si>
  <si>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</si>
  <si>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</si>
  <si>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</si>
  <si>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</si>
  <si>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</si>
  <si>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</si>
  <si>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</si>
  <si>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</si>
  <si>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</si>
  <si>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</si>
  <si>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</si>
  <si>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</si>
  <si>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</si>
  <si>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</si>
  <si>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</si>
  <si>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</si>
  <si>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</si>
  <si>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</si>
  <si>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</si>
  <si>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</si>
  <si>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</si>
  <si>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</si>
  <si>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</si>
  <si>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</si>
  <si>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</si>
  <si>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</si>
  <si>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</si>
  <si>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</si>
  <si>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</si>
  <si>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</si>
  <si>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</si>
  <si>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</si>
  <si>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</si>
  <si>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</si>
  <si>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</si>
  <si>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</si>
  <si>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</si>
  <si>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</si>
  <si>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</si>
  <si>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</si>
  <si>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</si>
  <si>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</si>
  <si>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</si>
  <si>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</si>
  <si>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</si>
  <si>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</si>
  <si>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</si>
  <si>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</si>
  <si>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</si>
  <si>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</si>
  <si>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</si>
  <si>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</si>
  <si>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</si>
  <si>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</si>
  <si>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</si>
  <si>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</si>
  <si>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</si>
  <si>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</si>
  <si>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</si>
  <si>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</si>
  <si>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</si>
  <si>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</si>
  <si>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</si>
  <si>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</si>
  <si>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</si>
  <si>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</si>
  <si>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</si>
  <si>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</si>
  <si>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</si>
  <si>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</si>
  <si>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</si>
  <si>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</si>
  <si>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</si>
  <si>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</si>
  <si>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</si>
  <si>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</si>
  <si>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</si>
  <si>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</si>
  <si>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</si>
  <si>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</si>
  <si>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</si>
  <si>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</si>
  <si>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</si>
  <si>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</si>
  <si>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</si>
  <si>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</si>
  <si>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</si>
  <si>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</si>
  <si>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</si>
  <si>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</si>
  <si>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</si>
  <si>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</si>
  <si>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</si>
  <si>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</si>
  <si>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</si>
  <si>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</si>
  <si>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</si>
  <si>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</si>
  <si>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</si>
  <si>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</si>
  <si>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</si>
  <si>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</si>
  <si>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</si>
  <si>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</si>
  <si>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</si>
  <si>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</si>
  <si>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</si>
  <si>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</si>
  <si>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</si>
  <si>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</si>
  <si>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</si>
  <si>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</si>
  <si>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</si>
  <si>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</si>
  <si>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</si>
  <si>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</si>
  <si>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</si>
  <si>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</si>
  <si>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</si>
  <si>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</si>
  <si>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</si>
  <si>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</si>
  <si>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</si>
  <si>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</si>
  <si>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</si>
  <si>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</si>
  <si>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</si>
  <si>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</si>
  <si>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</si>
  <si>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</si>
  <si>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</si>
  <si>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</si>
  <si>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</si>
  <si>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</si>
  <si>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</si>
  <si>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</si>
  <si>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</si>
  <si>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</si>
  <si>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</si>
  <si>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</si>
  <si>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</si>
  <si>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</si>
  <si>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</si>
  <si>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</si>
  <si>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</si>
  <si>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</si>
  <si>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</si>
  <si>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</si>
  <si>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</si>
  <si>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</si>
  <si>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</si>
  <si>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</si>
  <si>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</si>
  <si>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</si>
  <si>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</si>
  <si>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</si>
  <si>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</si>
  <si>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</si>
  <si>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</si>
  <si>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</si>
  <si>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</si>
  <si>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</si>
  <si>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</si>
  <si>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</si>
  <si>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</si>
  <si>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</si>
  <si>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</si>
  <si>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</si>
  <si>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</si>
  <si>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</si>
  <si>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</si>
  <si>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</si>
  <si>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</si>
  <si>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</si>
  <si>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</si>
  <si>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</si>
  <si>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</si>
  <si>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</si>
  <si>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</si>
  <si>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</si>
  <si>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</si>
  <si>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</si>
  <si>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</si>
  <si>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</si>
  <si>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</si>
  <si>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</si>
  <si>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</si>
  <si>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</si>
  <si>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</si>
  <si>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</si>
  <si>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</si>
  <si>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</si>
  <si>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</si>
  <si>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</si>
  <si>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</si>
  <si>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</si>
  <si>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</si>
  <si>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</si>
  <si>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</si>
  <si>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</si>
  <si>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</si>
  <si>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</si>
  <si>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</si>
  <si>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</si>
  <si>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</si>
  <si>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</si>
  <si>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</si>
  <si>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</si>
  <si>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</si>
  <si>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</si>
  <si>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</si>
  <si>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</si>
  <si>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</si>
  <si>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</si>
  <si>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</si>
  <si>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</si>
  <si>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</si>
  <si>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</si>
  <si>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</si>
  <si>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</si>
  <si>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</si>
  <si>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</si>
  <si>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</si>
  <si>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</si>
  <si>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</si>
  <si>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</si>
  <si>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</si>
  <si>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</si>
  <si>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</si>
  <si>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</si>
  <si>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</si>
  <si>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</si>
  <si>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</si>
  <si>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</si>
  <si>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</si>
  <si>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</si>
  <si>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</si>
  <si>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</si>
  <si>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</si>
  <si>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</si>
  <si>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</si>
  <si>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</si>
  <si>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</si>
  <si>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</si>
  <si>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</si>
  <si>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</si>
  <si>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</si>
  <si>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</si>
  <si>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</si>
  <si>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</si>
  <si>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</si>
  <si>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</si>
  <si>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</si>
  <si>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</si>
  <si>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</si>
  <si>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</si>
  <si>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</si>
  <si>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</si>
  <si>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</si>
  <si>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</si>
  <si>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</si>
  <si>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</si>
  <si>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</si>
  <si>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</si>
  <si>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</si>
  <si>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</si>
  <si>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</si>
  <si>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</si>
  <si>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</si>
  <si>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</si>
  <si>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</si>
  <si>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</si>
  <si>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</si>
  <si>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</si>
  <si>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</si>
  <si>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</si>
  <si>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</si>
  <si>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</si>
  <si>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</si>
  <si>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</si>
  <si>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</si>
  <si>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</si>
  <si>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</si>
  <si>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</si>
  <si>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</si>
  <si>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</si>
  <si>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</si>
  <si>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</si>
  <si>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</si>
  <si>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</si>
  <si>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</si>
  <si>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</si>
  <si>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</si>
  <si>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</si>
  <si>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</si>
  <si>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</si>
  <si>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</si>
  <si>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</si>
  <si>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</si>
  <si>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</si>
  <si>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</si>
  <si>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</si>
  <si>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</si>
  <si>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</si>
  <si>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</si>
  <si>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</si>
  <si>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</si>
  <si>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</si>
  <si>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</si>
  <si>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</si>
  <si>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</si>
  <si>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</si>
  <si>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</si>
  <si>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</si>
  <si>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</si>
  <si>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</si>
  <si>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</si>
  <si>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</si>
  <si>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</si>
  <si>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</si>
  <si>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</si>
  <si>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</si>
  <si>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</si>
  <si>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</si>
  <si>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</si>
  <si>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</si>
  <si>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</si>
  <si>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</si>
  <si>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</si>
  <si>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</si>
  <si>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</si>
  <si>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</si>
  <si>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</si>
  <si>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</si>
  <si>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</si>
  <si>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</si>
  <si>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</si>
  <si>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</si>
  <si>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</si>
  <si>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</si>
  <si>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</si>
  <si>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</si>
  <si>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</si>
  <si>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</si>
  <si>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</si>
  <si>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</si>
  <si>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</si>
  <si>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</si>
  <si>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</si>
  <si>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</si>
  <si>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</si>
  <si>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</si>
  <si>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</si>
  <si>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</si>
  <si>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</si>
  <si>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</si>
  <si>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</si>
  <si>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</si>
  <si>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</si>
  <si>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</si>
  <si>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</si>
  <si>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</si>
  <si>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</si>
  <si>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</si>
  <si>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</si>
  <si>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</si>
  <si>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</si>
  <si>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</si>
  <si>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</si>
  <si>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</si>
  <si>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</si>
  <si>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</si>
  <si>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</si>
  <si>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</si>
  <si>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</si>
  <si>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</si>
  <si>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</si>
  <si>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</si>
  <si>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</si>
  <si>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</si>
  <si>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</si>
  <si>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</si>
  <si>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</si>
  <si>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</si>
  <si>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</si>
  <si>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</si>
  <si>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</si>
  <si>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</si>
  <si>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</si>
  <si>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</si>
  <si>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</si>
  <si>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</si>
  <si>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</si>
  <si>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</si>
  <si>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</si>
  <si>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</si>
  <si>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</si>
  <si>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</si>
  <si>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</si>
  <si>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</si>
  <si>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</si>
  <si>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</si>
  <si>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</si>
  <si>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</si>
  <si>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</si>
  <si>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</si>
  <si>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</si>
  <si>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</si>
  <si>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</si>
  <si>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</si>
  <si>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</si>
  <si>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</si>
  <si>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</si>
  <si>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</si>
  <si>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</si>
  <si>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</si>
  <si>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</si>
  <si>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</si>
  <si>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</si>
  <si>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</si>
  <si>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</si>
  <si>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</si>
  <si>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</si>
  <si>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</si>
  <si>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</si>
  <si>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</si>
  <si>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</si>
  <si>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</si>
  <si>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</si>
  <si>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</si>
  <si>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</si>
  <si>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</si>
  <si>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</si>
  <si>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</si>
  <si>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</si>
  <si>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</si>
  <si>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</si>
  <si>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</si>
  <si>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</si>
  <si>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</si>
  <si>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</si>
  <si>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</si>
  <si>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</si>
  <si>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</si>
  <si>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</si>
  <si>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</si>
  <si>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</si>
  <si>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</si>
  <si>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</si>
  <si>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</si>
  <si>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</si>
  <si>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</si>
  <si>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</si>
  <si>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</si>
  <si>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</si>
  <si>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</si>
  <si>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</si>
  <si>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</si>
  <si>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</si>
  <si>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</si>
  <si>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</si>
  <si>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</si>
  <si>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</si>
  <si>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</si>
  <si>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</si>
  <si>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</si>
  <si>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</si>
  <si>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</si>
  <si>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</si>
  <si>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</si>
  <si>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</si>
  <si>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</si>
  <si>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</si>
  <si>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</si>
  <si>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</si>
  <si>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</si>
  <si>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</si>
  <si>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</si>
  <si>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</si>
  <si>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</si>
  <si>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</si>
  <si>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</si>
  <si>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</si>
  <si>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</si>
  <si>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</si>
  <si>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</si>
  <si>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</si>
  <si>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</si>
  <si>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</si>
  <si>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</si>
  <si>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</si>
  <si>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</si>
  <si>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</si>
  <si>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</si>
  <si>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</si>
  <si>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</si>
  <si>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</si>
  <si>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</si>
  <si>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</si>
  <si>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</si>
  <si>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</si>
  <si>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</si>
  <si>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</si>
  <si>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</si>
  <si>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</si>
  <si>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</si>
  <si>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</si>
  <si>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</si>
  <si>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</si>
  <si>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</si>
  <si>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</si>
  <si>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</si>
  <si>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</si>
  <si>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</si>
  <si>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</si>
  <si>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</si>
  <si>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</si>
  <si>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</si>
  <si>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</si>
  <si>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</si>
  <si>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</si>
  <si>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</si>
  <si>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</si>
  <si>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</si>
  <si>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</si>
  <si>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</si>
  <si>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</si>
  <si>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</si>
  <si>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</si>
  <si>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</si>
  <si>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</si>
  <si>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</si>
  <si>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</si>
  <si>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</si>
  <si>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</si>
  <si>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</si>
  <si>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</si>
  <si>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</si>
  <si>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</si>
  <si>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</si>
  <si>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</si>
  <si>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</si>
  <si>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</si>
  <si>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</si>
  <si>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</si>
  <si>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</si>
  <si>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</si>
  <si>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</si>
  <si>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</si>
  <si>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</si>
  <si>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</si>
  <si>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</si>
  <si>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</si>
  <si>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</si>
  <si>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</si>
  <si>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</si>
  <si>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</si>
  <si>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</si>
  <si>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</si>
  <si>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</si>
  <si>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</si>
  <si>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</si>
  <si>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</si>
  <si>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</si>
  <si>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</si>
  <si>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</si>
  <si>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</si>
  <si>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</si>
  <si>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</si>
  <si>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</si>
  <si>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</si>
  <si>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</si>
  <si>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</si>
  <si>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</si>
  <si>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</si>
  <si>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</si>
  <si>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</si>
  <si>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</si>
  <si>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</si>
  <si>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</si>
  <si>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</si>
  <si>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</si>
  <si>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</si>
  <si>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</si>
  <si>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</si>
  <si>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</si>
  <si>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</si>
  <si>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</si>
  <si>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</si>
  <si>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</si>
  <si>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</si>
  <si>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</si>
  <si>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</si>
  <si>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</si>
  <si>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</si>
  <si>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</si>
  <si>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</si>
  <si>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</si>
  <si>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</si>
  <si>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</si>
  <si>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</si>
  <si>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</si>
  <si>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</si>
  <si>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</si>
  <si>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</si>
  <si>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</si>
  <si>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</si>
  <si>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</si>
  <si>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</si>
  <si>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</si>
  <si>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</si>
  <si>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</si>
  <si>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</si>
  <si>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</si>
  <si>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</si>
  <si>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</si>
  <si>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</si>
  <si>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</si>
  <si>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</si>
  <si>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</si>
  <si>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</si>
  <si>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</si>
  <si>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</si>
  <si>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</si>
  <si>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</si>
  <si>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</si>
  <si>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</si>
  <si>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</si>
  <si>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</si>
  <si>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</si>
  <si>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</si>
  <si>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</si>
  <si>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</si>
  <si>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</si>
  <si>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</si>
  <si>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</si>
  <si>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</si>
  <si>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</si>
  <si>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</si>
  <si>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</si>
  <si>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</si>
  <si>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</si>
  <si>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</si>
  <si>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</si>
  <si>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</si>
  <si>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</si>
  <si>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</si>
  <si>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</si>
  <si>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</si>
  <si>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</si>
  <si>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</si>
  <si>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</si>
  <si>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</si>
  <si>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</si>
  <si>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</si>
  <si>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</si>
  <si>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</si>
  <si>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</si>
  <si>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</si>
  <si>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</si>
  <si>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</si>
  <si>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</si>
  <si>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</si>
  <si>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</si>
  <si>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</si>
  <si>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</si>
  <si>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</si>
  <si>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</si>
  <si>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</si>
  <si>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</si>
  <si>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</si>
  <si>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</si>
  <si>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</si>
  <si>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</si>
  <si>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</si>
  <si>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</si>
  <si>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</si>
  <si>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</si>
  <si>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</si>
  <si>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</si>
  <si>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</si>
  <si>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</si>
  <si>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</si>
  <si>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</si>
  <si>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</si>
  <si>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</si>
  <si>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</si>
  <si>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</si>
  <si>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</si>
  <si>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</si>
  <si>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</si>
  <si>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</si>
  <si>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</si>
  <si>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</si>
  <si>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</si>
  <si>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</si>
  <si>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</si>
  <si>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</si>
  <si>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</si>
  <si>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</si>
  <si>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</si>
  <si>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</si>
  <si>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</si>
  <si>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</si>
  <si>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</si>
  <si>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</si>
  <si>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</si>
  <si>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</si>
  <si>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</si>
  <si>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</si>
  <si>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</si>
  <si>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</si>
  <si>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</si>
  <si>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</si>
  <si>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</si>
  <si>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</si>
  <si>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</si>
  <si>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</si>
  <si>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</si>
  <si>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</si>
  <si>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</si>
  <si>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</si>
  <si>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</si>
  <si>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</si>
  <si>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</si>
  <si>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</si>
  <si>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</si>
  <si>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</si>
  <si>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</si>
  <si>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</si>
  <si>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</si>
  <si>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</si>
  <si>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</si>
  <si>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</si>
  <si>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</si>
  <si>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</si>
  <si>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</si>
  <si>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</si>
  <si>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</si>
  <si>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</si>
  <si>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</si>
  <si>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</si>
  <si>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</si>
  <si>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</si>
  <si>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</si>
  <si>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</si>
  <si>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</si>
  <si>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</si>
  <si>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</si>
  <si>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</si>
  <si>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</si>
  <si>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</si>
  <si>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</si>
  <si>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</si>
  <si>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</si>
  <si>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</si>
  <si>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</si>
  <si>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</si>
  <si>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</si>
  <si>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</si>
  <si>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</si>
  <si>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</si>
  <si>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</si>
  <si>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</si>
  <si>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</si>
  <si>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</si>
  <si>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</si>
  <si>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</si>
  <si>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</si>
  <si>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</si>
  <si>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</si>
  <si>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</si>
  <si>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</si>
  <si>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</si>
  <si>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</si>
  <si>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</si>
  <si>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</si>
  <si>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</si>
  <si>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</si>
  <si>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</si>
  <si>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</si>
  <si>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</si>
  <si>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</si>
  <si>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</si>
  <si>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</si>
  <si>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</si>
  <si>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</si>
  <si>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</si>
  <si>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</si>
  <si>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</si>
  <si>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</si>
  <si>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</si>
  <si>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</si>
  <si>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</si>
  <si>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</si>
  <si>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</si>
  <si>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</si>
  <si>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</si>
  <si>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</si>
  <si>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</si>
  <si>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</si>
  <si>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</si>
  <si>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</si>
  <si>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</si>
  <si>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</si>
  <si>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</si>
  <si>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</si>
  <si>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</si>
  <si>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</si>
  <si>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</si>
  <si>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</si>
  <si>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</si>
  <si>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</si>
  <si>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</si>
  <si>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</si>
  <si>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</si>
  <si>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</si>
  <si>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</si>
  <si>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</si>
  <si>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</si>
  <si>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</si>
  <si>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</si>
  <si>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</si>
  <si>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</si>
  <si>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</si>
  <si>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</si>
  <si>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</si>
  <si>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</si>
  <si>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</si>
  <si>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</si>
  <si>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</si>
  <si>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</si>
  <si>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</si>
  <si>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</si>
  <si>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</si>
  <si>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</si>
  <si>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</si>
  <si>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</si>
  <si>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</si>
  <si>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</si>
  <si>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</si>
  <si>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</si>
  <si>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</si>
  <si>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</si>
  <si>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</si>
  <si>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</si>
  <si>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</si>
  <si>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</si>
  <si>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</si>
  <si>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</si>
  <si>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</si>
  <si>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</si>
  <si>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</si>
  <si>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</si>
  <si>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</si>
  <si>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</si>
  <si>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</si>
  <si>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</si>
  <si>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</si>
  <si>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</si>
  <si>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</si>
  <si>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</si>
  <si>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</si>
  <si>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</si>
  <si>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</si>
  <si>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</si>
  <si>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</si>
  <si>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</si>
  <si>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</si>
  <si>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</si>
  <si>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</si>
  <si>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</si>
  <si>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</si>
  <si>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</si>
  <si>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</si>
  <si>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</si>
  <si>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</si>
  <si>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</si>
  <si>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</si>
  <si>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</si>
  <si>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</si>
  <si>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</si>
  <si>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</si>
  <si>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</si>
  <si>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</si>
  <si>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</si>
  <si>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</si>
  <si>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</si>
  <si>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</si>
  <si>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</si>
  <si>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</si>
  <si>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</si>
  <si>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</si>
  <si>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</si>
  <si>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</si>
  <si>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</si>
  <si>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</si>
  <si>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</si>
  <si>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</si>
  <si>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</si>
  <si>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</si>
  <si>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</si>
  <si>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</si>
  <si>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</si>
  <si>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</si>
  <si>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</si>
  <si>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</si>
  <si>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</si>
  <si>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</si>
  <si>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</si>
  <si>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</si>
  <si>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</si>
  <si>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</si>
  <si>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</si>
  <si>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</si>
  <si>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</si>
  <si>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</si>
  <si>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</si>
  <si>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</si>
  <si>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</si>
  <si>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</si>
  <si>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</si>
  <si>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</si>
  <si>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</si>
  <si>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</si>
  <si>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</si>
  <si>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</si>
  <si>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</si>
  <si>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</si>
  <si>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</si>
  <si>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</si>
  <si>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</si>
  <si>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</si>
  <si>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</si>
  <si>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</si>
  <si>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</si>
  <si>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</si>
  <si>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</si>
  <si>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</si>
  <si>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</si>
  <si>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</si>
  <si>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</si>
  <si>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</si>
  <si>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</si>
  <si>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</si>
  <si>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</si>
  <si>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</si>
  <si>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</si>
  <si>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</si>
  <si>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</si>
  <si>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</si>
  <si>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</si>
  <si>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</si>
  <si>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</si>
  <si>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</si>
  <si>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</si>
  <si>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</si>
  <si>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</si>
  <si>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</si>
  <si>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</si>
  <si>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</si>
  <si>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</si>
  <si>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</si>
  <si>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</si>
  <si>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</si>
  <si>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</si>
  <si>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</si>
  <si>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</si>
  <si>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</si>
  <si>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</si>
  <si>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</si>
  <si>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</si>
  <si>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</si>
  <si>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</si>
  <si>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</si>
  <si>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</si>
  <si>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</si>
  <si>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</si>
  <si>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</si>
  <si>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</si>
  <si>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</si>
  <si>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</si>
  <si>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</si>
  <si>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</si>
  <si>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</si>
  <si>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</si>
  <si>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</si>
  <si>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</si>
  <si>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</si>
  <si>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</si>
  <si>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</si>
  <si>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</si>
  <si>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</si>
  <si>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</si>
  <si>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</si>
  <si>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</si>
  <si>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</si>
  <si>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</si>
  <si>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</si>
  <si>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</si>
  <si>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</si>
  <si>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</si>
  <si>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</si>
  <si>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</si>
  <si>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</si>
  <si>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</si>
  <si>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</si>
  <si>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</si>
  <si>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</si>
  <si>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</si>
  <si>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</si>
  <si>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</si>
  <si>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</si>
  <si>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</si>
  <si>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</si>
  <si>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</si>
  <si>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</si>
  <si>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</si>
  <si>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</si>
  <si>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</si>
  <si>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</si>
  <si>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</si>
  <si>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</si>
  <si>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</si>
  <si>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</si>
  <si>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</si>
  <si>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</si>
  <si>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</si>
  <si>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</si>
  <si>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</si>
  <si>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</si>
  <si>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</si>
  <si>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</si>
  <si>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</si>
  <si>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</si>
  <si>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</si>
  <si>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</si>
  <si>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</si>
  <si>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</si>
  <si>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</si>
  <si>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</si>
  <si>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</si>
  <si>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</si>
  <si>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</si>
  <si>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</si>
  <si>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</si>
  <si>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</si>
  <si>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</si>
  <si>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</si>
  <si>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</si>
  <si>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</si>
  <si>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</si>
  <si>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</si>
  <si>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</si>
  <si>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</si>
  <si>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</si>
  <si>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</si>
  <si>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</si>
  <si>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</si>
  <si>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</si>
  <si>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</si>
  <si>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</si>
  <si>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</si>
  <si>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</si>
  <si>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</si>
  <si>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</si>
  <si>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</si>
  <si>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</si>
  <si>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</si>
  <si>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</si>
  <si>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</si>
  <si>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</si>
  <si>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</si>
  <si>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</si>
  <si>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</si>
  <si>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</si>
  <si>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</si>
  <si>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</si>
  <si>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</si>
  <si>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</si>
  <si>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</si>
  <si>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</si>
  <si>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</si>
  <si>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</si>
  <si>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</si>
  <si>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</si>
  <si>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</si>
  <si>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</si>
  <si>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</si>
  <si>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</si>
  <si>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</si>
  <si>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</si>
  <si>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</si>
  <si>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</si>
  <si>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</si>
  <si>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</si>
  <si>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</si>
  <si>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</si>
  <si>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</si>
  <si>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</si>
  <si>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</si>
  <si>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</si>
  <si>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</si>
  <si>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</si>
  <si>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</si>
  <si>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</si>
  <si>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</si>
  <si>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</si>
  <si>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</si>
  <si>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</si>
  <si>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</si>
  <si>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</si>
  <si>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</si>
  <si>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</si>
  <si>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</si>
  <si>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</si>
  <si>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</si>
  <si>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</si>
  <si>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</si>
  <si>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</si>
  <si>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</si>
  <si>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</si>
  <si>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</si>
  <si>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</si>
  <si>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</si>
  <si>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</si>
  <si>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</si>
  <si>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</si>
  <si>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</si>
  <si>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</si>
  <si>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</si>
  <si>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</si>
  <si>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</si>
  <si>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</si>
  <si>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</si>
  <si>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</si>
  <si>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</si>
  <si>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</si>
  <si>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</si>
  <si>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</si>
  <si>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</si>
  <si>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</si>
  <si>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</si>
  <si>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</si>
  <si>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</si>
  <si>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</si>
  <si>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</si>
  <si>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</si>
  <si>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</si>
  <si>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</si>
  <si>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</si>
  <si>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</si>
  <si>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</si>
  <si>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</si>
  <si>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</si>
  <si>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</si>
  <si>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</si>
  <si>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</si>
  <si>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</si>
  <si>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</si>
  <si>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</si>
  <si>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</si>
  <si>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</si>
  <si>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</si>
  <si>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</si>
  <si>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</si>
  <si>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</si>
  <si>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</si>
  <si>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</si>
  <si>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</si>
  <si>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</si>
  <si>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</si>
  <si>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</si>
  <si>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</si>
  <si>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</si>
  <si>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</si>
  <si>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</si>
  <si>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</si>
  <si>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</si>
  <si>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</si>
  <si>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</si>
  <si>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</si>
  <si>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</si>
  <si>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</si>
  <si>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</si>
  <si>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</si>
  <si>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</si>
  <si>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</si>
  <si>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</si>
  <si>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</si>
  <si>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</si>
  <si>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</si>
  <si>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</si>
  <si>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</si>
  <si>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</si>
  <si>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</si>
  <si>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</si>
  <si>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</si>
  <si>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</si>
  <si>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</si>
  <si>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</si>
  <si>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</si>
  <si>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</si>
  <si>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</si>
  <si>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</si>
  <si>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</si>
  <si>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</si>
  <si>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</si>
  <si>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</si>
  <si>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</si>
  <si>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</si>
  <si>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</si>
  <si>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</si>
  <si>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</si>
  <si>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</si>
  <si>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</si>
  <si>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</si>
  <si>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</si>
  <si>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</si>
  <si>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</si>
  <si>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</si>
  <si>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</si>
  <si>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</si>
  <si>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</si>
  <si>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</si>
  <si>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</si>
  <si>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</si>
  <si>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</si>
  <si>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</si>
  <si>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</si>
  <si>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</si>
  <si>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</si>
  <si>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</si>
  <si>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</si>
  <si>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</si>
  <si>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</si>
  <si>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</si>
  <si>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</si>
  <si>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</si>
  <si>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</si>
  <si>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</si>
  <si>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</si>
  <si>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</si>
  <si>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</si>
  <si>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</si>
  <si>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</si>
  <si>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</si>
  <si>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</si>
  <si>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</si>
  <si>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</si>
  <si>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</si>
  <si>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</si>
  <si>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</si>
  <si>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</si>
  <si>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</si>
  <si>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</si>
  <si>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</si>
  <si>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</si>
  <si>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</si>
  <si>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</si>
  <si>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</si>
  <si>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</si>
  <si>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</si>
  <si>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</si>
  <si>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</si>
  <si>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</si>
  <si>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</si>
  <si>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</si>
  <si>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</si>
  <si>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</si>
  <si>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</si>
  <si>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</si>
  <si>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</si>
  <si>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</si>
  <si>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</si>
  <si>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</si>
  <si>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</si>
  <si>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</si>
  <si>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</si>
  <si>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</si>
  <si>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</si>
  <si>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</si>
  <si>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</si>
  <si>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</si>
  <si>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</si>
  <si>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</si>
  <si>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</si>
  <si>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</si>
  <si>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</si>
  <si>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</si>
  <si>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</si>
  <si>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</si>
  <si>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</si>
  <si>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</si>
  <si>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</si>
  <si>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</si>
  <si>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</si>
  <si>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</si>
  <si>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</si>
  <si>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</si>
  <si>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</si>
  <si>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</si>
  <si>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</si>
  <si>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</si>
  <si>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</si>
  <si>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</si>
  <si>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</si>
  <si>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</si>
  <si>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</si>
  <si>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</si>
  <si>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</si>
  <si>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</si>
  <si>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</si>
  <si>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</si>
  <si>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</si>
  <si>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</si>
  <si>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</si>
  <si>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</si>
  <si>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</si>
  <si>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</si>
  <si>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</si>
  <si>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</si>
  <si>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</si>
  <si>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</si>
  <si>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</si>
  <si>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</si>
  <si>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</si>
  <si>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</si>
  <si>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</si>
  <si>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</si>
  <si>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</si>
  <si>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</si>
  <si>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</si>
  <si>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</si>
  <si>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</si>
  <si>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</si>
  <si>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</si>
  <si>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</si>
  <si>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</si>
  <si>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</si>
  <si>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</si>
  <si>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</si>
  <si>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</si>
  <si>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</si>
  <si>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</si>
  <si>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</si>
  <si>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</si>
  <si>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</si>
  <si>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</si>
  <si>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</si>
  <si>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</si>
  <si>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</si>
  <si>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</si>
  <si>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</si>
  <si>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</si>
  <si>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</si>
  <si>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</si>
  <si>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</si>
  <si>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</si>
  <si>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</si>
  <si>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</si>
  <si>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</si>
  <si>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</si>
  <si>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</si>
  <si>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</si>
  <si>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</si>
  <si>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</si>
  <si>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</si>
  <si>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</si>
  <si>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</si>
  <si>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</si>
  <si>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</si>
  <si>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</si>
  <si>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</si>
  <si>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</si>
  <si>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</si>
  <si>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</si>
  <si>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</si>
  <si>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</si>
  <si>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</si>
  <si>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</si>
  <si>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</si>
  <si>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</si>
  <si>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</si>
  <si>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</si>
  <si>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</si>
  <si>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</si>
  <si>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</si>
  <si>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</si>
  <si>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</si>
  <si>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</si>
  <si>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</si>
  <si>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</si>
  <si>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</si>
  <si>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</si>
  <si>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</si>
  <si>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</si>
  <si>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</si>
  <si>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</si>
  <si>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</si>
  <si>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</si>
  <si>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</si>
  <si>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</si>
  <si>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</si>
  <si>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</si>
  <si>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</si>
  <si>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</si>
  <si>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</si>
  <si>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</si>
  <si>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</si>
  <si>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</si>
  <si>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</si>
  <si>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</si>
  <si>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</si>
  <si>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</si>
  <si>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</si>
  <si>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</si>
  <si>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</si>
  <si>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</si>
  <si>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</si>
  <si>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</si>
  <si>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</si>
  <si>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</si>
  <si>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</si>
  <si>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</si>
  <si>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</si>
  <si>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</si>
  <si>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</si>
  <si>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</si>
  <si>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</si>
  <si>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</si>
  <si>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</si>
  <si>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</si>
  <si>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</si>
  <si>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</si>
  <si>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</si>
  <si>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</si>
  <si>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</si>
  <si>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</si>
  <si>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</si>
  <si>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</si>
  <si>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</si>
  <si>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</si>
  <si>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</si>
  <si>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</si>
  <si>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</si>
  <si>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</si>
  <si>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</si>
  <si>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</si>
  <si>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</si>
  <si>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</si>
  <si>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</si>
  <si>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</si>
  <si>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</si>
  <si>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</si>
  <si>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</si>
  <si>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</si>
  <si>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</si>
  <si>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</si>
  <si>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</si>
  <si>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</si>
  <si>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</si>
  <si>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</si>
  <si>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</si>
  <si>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</si>
  <si>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</si>
  <si>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</si>
  <si>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</si>
  <si>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</si>
  <si>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</si>
  <si>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</si>
  <si>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</si>
  <si>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</si>
  <si>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</si>
  <si>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</si>
  <si>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</si>
  <si>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</si>
  <si>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</si>
  <si>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</si>
  <si>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</si>
  <si>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</si>
  <si>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</si>
  <si>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</si>
  <si>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</si>
  <si>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</si>
  <si>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</si>
  <si>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</si>
  <si>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</si>
  <si>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</si>
  <si>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</si>
  <si>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</si>
  <si>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</si>
  <si>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</si>
  <si>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</si>
  <si>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</si>
  <si>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</si>
  <si>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</si>
  <si>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</si>
  <si>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</si>
  <si>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</si>
  <si>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</si>
  <si>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</si>
  <si>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</si>
  <si>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</si>
  <si>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</si>
  <si>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</si>
  <si>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</si>
  <si>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</si>
  <si>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</si>
  <si>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</si>
  <si>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</si>
  <si>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</si>
  <si>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</si>
  <si>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</si>
  <si>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</si>
  <si>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</si>
  <si>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</si>
  <si>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</si>
  <si>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</si>
  <si>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</si>
  <si>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</si>
  <si>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</si>
  <si>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</si>
  <si>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</si>
  <si>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</si>
  <si>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</si>
  <si>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</si>
  <si>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</si>
  <si>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</si>
  <si>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</si>
  <si>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</si>
  <si>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</si>
  <si>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</si>
  <si>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</si>
  <si>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</si>
  <si>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</si>
  <si>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</si>
  <si>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</si>
  <si>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</si>
  <si>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</si>
  <si>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</si>
  <si>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</si>
  <si>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</si>
  <si>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</si>
  <si>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</si>
  <si>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</si>
  <si>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</si>
  <si>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</si>
  <si>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</si>
  <si>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</si>
  <si>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</si>
  <si>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</si>
  <si>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</si>
  <si>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</si>
  <si>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</si>
  <si>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</si>
  <si>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</si>
  <si>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</si>
  <si>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</si>
  <si>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</si>
  <si>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</si>
  <si>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</si>
  <si>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</si>
  <si>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</si>
  <si>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</si>
  <si>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</si>
  <si>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</si>
  <si>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</si>
  <si>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</si>
  <si>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</si>
  <si>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</si>
  <si>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</si>
  <si>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</si>
  <si>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</si>
  <si>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</si>
  <si>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</si>
  <si>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</si>
  <si>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</si>
  <si>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</si>
  <si>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</si>
  <si>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</si>
  <si>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</si>
  <si>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</si>
  <si>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</si>
  <si>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</si>
  <si>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</si>
  <si>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</si>
  <si>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</si>
  <si>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</si>
  <si>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</si>
  <si>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</si>
  <si>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</si>
  <si>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</si>
  <si>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</si>
  <si>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</si>
  <si>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</si>
  <si>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</si>
  <si>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</si>
  <si>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</si>
  <si>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</si>
  <si>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</si>
  <si>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</si>
  <si>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</si>
  <si>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</si>
  <si>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</si>
  <si>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</si>
  <si>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</si>
  <si>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</si>
  <si>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</si>
  <si>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</si>
  <si>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</si>
  <si>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</si>
  <si>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</si>
  <si>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</si>
  <si>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</si>
  <si>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</si>
  <si>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</si>
  <si>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</si>
  <si>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</si>
  <si>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</si>
  <si>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</si>
  <si>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</si>
  <si>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</si>
  <si>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</si>
  <si>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</si>
  <si>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</si>
  <si>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</si>
  <si>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</si>
  <si>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</si>
  <si>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</si>
  <si>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</si>
  <si>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</si>
  <si>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</si>
  <si>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</si>
  <si>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</si>
  <si>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</si>
  <si>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</si>
  <si>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</si>
  <si>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</si>
  <si>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</si>
  <si>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</si>
  <si>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</si>
  <si>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</si>
  <si>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</si>
  <si>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</si>
  <si>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</si>
  <si>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</si>
  <si>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</si>
  <si>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</si>
  <si>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</si>
  <si>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</si>
  <si>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</si>
  <si>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</si>
  <si>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</si>
  <si>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</si>
  <si>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</si>
  <si>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</si>
  <si>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</si>
  <si>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</si>
  <si>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</si>
  <si>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</si>
  <si>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</si>
  <si>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</si>
  <si>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</si>
  <si>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</si>
  <si>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</si>
  <si>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</si>
  <si>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</si>
  <si>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</si>
  <si>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</si>
  <si>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</si>
  <si>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</si>
  <si>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</si>
  <si>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</si>
  <si>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</si>
  <si>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</si>
  <si>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</si>
  <si>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</si>
  <si>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</si>
  <si>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</si>
  <si>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</si>
  <si>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</si>
  <si>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</si>
  <si>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</si>
  <si>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</si>
  <si>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</si>
  <si>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</si>
  <si>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</si>
  <si>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</si>
  <si>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</si>
  <si>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</si>
  <si>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</si>
  <si>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</si>
  <si>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</si>
  <si>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</si>
  <si>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</si>
  <si>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</si>
  <si>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</si>
  <si>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</si>
  <si>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</si>
  <si>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</si>
  <si>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</si>
  <si>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</si>
  <si>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</si>
  <si>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</si>
  <si>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</si>
  <si>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</si>
  <si>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</si>
  <si>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</si>
  <si>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</si>
  <si>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</si>
  <si>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</si>
  <si>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</si>
  <si>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</si>
  <si>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</si>
  <si>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</si>
  <si>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</si>
  <si>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</si>
  <si>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</si>
  <si>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</si>
  <si>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</si>
  <si>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</si>
  <si>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</si>
  <si>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</si>
  <si>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</si>
  <si>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</si>
  <si>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</si>
  <si>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</si>
  <si>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</si>
  <si>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</si>
  <si>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</si>
  <si>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</si>
  <si>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</si>
  <si>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</si>
  <si>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</si>
  <si>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</si>
  <si>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</si>
  <si>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</si>
  <si>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</si>
  <si>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</si>
  <si>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</si>
  <si>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</si>
  <si>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</si>
  <si>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</si>
  <si>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</si>
  <si>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</si>
  <si>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</si>
  <si>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</si>
  <si>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</si>
  <si>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</si>
  <si>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</si>
  <si>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</si>
  <si>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</si>
  <si>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</si>
  <si>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</si>
  <si>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</si>
  <si>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</si>
  <si>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</si>
  <si>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</si>
  <si>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</si>
  <si>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</si>
  <si>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</si>
  <si>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</si>
  <si>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</si>
  <si>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</si>
  <si>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</si>
  <si>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</si>
  <si>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</si>
  <si>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</si>
  <si>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</si>
  <si>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</si>
  <si>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</si>
  <si>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</si>
  <si>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</si>
  <si>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</si>
  <si>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</si>
  <si>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</si>
  <si>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</si>
  <si>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</si>
  <si>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</si>
  <si>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</si>
  <si>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</si>
  <si>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</si>
  <si>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</si>
  <si>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</si>
  <si>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</si>
  <si>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</si>
  <si>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</si>
  <si>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</si>
  <si>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</si>
  <si>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</si>
  <si>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</si>
  <si>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</si>
  <si>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</si>
  <si>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</si>
  <si>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</si>
  <si>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</si>
  <si>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</si>
  <si>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</si>
  <si>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</si>
  <si>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</si>
  <si>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</si>
  <si>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</si>
  <si>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</si>
  <si>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</si>
  <si>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</si>
  <si>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</si>
  <si>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</si>
  <si>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</si>
  <si>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</si>
  <si>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</si>
  <si>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</si>
  <si>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</si>
  <si>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</si>
  <si>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</si>
  <si>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</si>
  <si>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</si>
  <si>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</si>
  <si>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</si>
  <si>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</si>
  <si>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</si>
  <si>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</si>
  <si>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</si>
  <si>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</si>
  <si>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</si>
  <si>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</si>
  <si>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</si>
  <si>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</si>
  <si>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</si>
  <si>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</si>
  <si>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</si>
  <si>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</si>
  <si>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</si>
  <si>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</si>
  <si>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</si>
  <si>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</si>
  <si>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</si>
  <si>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</si>
  <si>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</si>
  <si>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</si>
  <si>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</si>
  <si>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</si>
  <si>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</si>
  <si>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</si>
  <si>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</si>
  <si>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</si>
  <si>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</si>
  <si>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</si>
  <si>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</si>
  <si>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</si>
  <si>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</si>
  <si>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</si>
  <si>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</si>
  <si>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</si>
  <si>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</si>
  <si>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</si>
  <si>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</si>
  <si>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</si>
  <si>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</si>
  <si>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</si>
  <si>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</si>
  <si>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</si>
  <si>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</si>
  <si>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</si>
  <si>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</si>
  <si>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</si>
  <si>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</si>
  <si>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</si>
  <si>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</si>
  <si>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</si>
  <si>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</si>
  <si>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</si>
  <si>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</si>
  <si>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</si>
  <si>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</si>
  <si>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</si>
  <si>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</si>
  <si>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</si>
  <si>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</si>
  <si>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</si>
  <si>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</si>
  <si>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</si>
  <si>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</si>
  <si>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</si>
  <si>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</si>
  <si>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</si>
  <si>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</si>
  <si>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</si>
  <si>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</si>
  <si>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</si>
  <si>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</si>
  <si>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</si>
  <si>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</si>
  <si>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</si>
  <si>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</si>
  <si>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</si>
  <si>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</si>
  <si>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</si>
  <si>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</si>
  <si>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</si>
  <si>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</si>
  <si>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</si>
  <si>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</si>
  <si>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</si>
  <si>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</si>
  <si>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</si>
  <si>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</si>
  <si>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</si>
  <si>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</si>
  <si>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</si>
  <si>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</si>
  <si>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</si>
  <si>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</si>
  <si>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</si>
  <si>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</si>
  <si>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</si>
  <si>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</si>
  <si>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</si>
  <si>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</si>
  <si>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</si>
  <si>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</si>
  <si>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</si>
  <si>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</si>
  <si>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</si>
  <si>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</si>
  <si>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</si>
  <si>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</si>
  <si>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</si>
  <si>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</si>
  <si>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</si>
  <si>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</si>
  <si>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</si>
  <si>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</si>
  <si>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</si>
  <si>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</si>
  <si>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</si>
  <si>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</si>
  <si>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</si>
  <si>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</si>
  <si>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</si>
  <si>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</si>
  <si>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</si>
  <si>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</si>
  <si>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</si>
  <si>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</si>
  <si>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</si>
  <si>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</si>
  <si>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</si>
  <si>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</si>
  <si>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</si>
  <si>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</si>
  <si>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</si>
  <si>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</si>
  <si>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</si>
  <si>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</si>
  <si>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</si>
  <si>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</si>
  <si>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</si>
  <si>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</si>
  <si>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</si>
  <si>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</si>
  <si>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</si>
  <si>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</si>
  <si>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</si>
  <si>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</si>
  <si>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</si>
  <si>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</si>
  <si>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</si>
  <si>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</si>
  <si>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</si>
  <si>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</si>
  <si>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</si>
  <si>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</si>
  <si>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</si>
  <si>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</si>
  <si>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</si>
  <si>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</si>
  <si>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</si>
  <si>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</si>
  <si>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</si>
  <si>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</si>
  <si>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</si>
  <si>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</si>
  <si>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</si>
  <si>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</si>
  <si>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</si>
  <si>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</si>
  <si>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</si>
  <si>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</si>
  <si>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</si>
  <si>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</si>
  <si>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</si>
  <si>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</si>
  <si>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</si>
  <si>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</si>
  <si>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</si>
  <si>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</si>
  <si>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</si>
  <si>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</si>
  <si>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</si>
  <si>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</si>
  <si>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</si>
  <si>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</si>
  <si>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</si>
  <si>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</si>
  <si>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</si>
  <si>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</si>
  <si>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</si>
  <si>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</si>
  <si>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</si>
  <si>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</si>
  <si>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</si>
  <si>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</si>
  <si>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</si>
  <si>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</si>
  <si>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</si>
  <si>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</si>
  <si>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</si>
  <si>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</si>
  <si>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</si>
  <si>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</si>
  <si>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</si>
  <si>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</si>
  <si>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</si>
  <si>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</si>
  <si>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</si>
  <si>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</si>
  <si>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</si>
  <si>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</si>
  <si>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</si>
  <si>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</si>
  <si>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</si>
  <si>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</si>
  <si>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</si>
  <si>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</si>
  <si>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</si>
  <si>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</si>
  <si>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</si>
  <si>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</si>
  <si>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</si>
  <si>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</si>
  <si>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</si>
  <si>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</si>
  <si>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</si>
  <si>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</si>
  <si>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</si>
  <si>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</si>
  <si>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</si>
  <si>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</si>
  <si>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</si>
  <si>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</si>
  <si>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</si>
  <si>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</si>
  <si>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</si>
  <si>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</si>
  <si>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</si>
  <si>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</si>
  <si>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</si>
  <si>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</si>
  <si>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</si>
  <si>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</si>
  <si>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</si>
  <si>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</si>
  <si>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</si>
  <si>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</si>
  <si>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</si>
  <si>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</si>
  <si>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</si>
  <si>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</si>
  <si>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</si>
  <si>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</si>
  <si>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</si>
  <si>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</si>
  <si>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</si>
  <si>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</si>
  <si>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</si>
  <si>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</si>
  <si>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</si>
  <si>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</si>
  <si>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</si>
  <si>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</si>
  <si>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</si>
  <si>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</si>
  <si>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</si>
  <si>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</si>
  <si>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</si>
  <si>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</si>
  <si>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</si>
  <si>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</si>
  <si>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</si>
  <si>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</si>
  <si>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</si>
  <si>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</si>
  <si>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</si>
  <si>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</si>
  <si>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</si>
  <si>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</si>
  <si>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</si>
  <si>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</si>
  <si>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</si>
  <si>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</si>
  <si>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</si>
  <si>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</si>
  <si>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</si>
  <si>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</si>
  <si>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</si>
  <si>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</si>
  <si>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</si>
  <si>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</si>
  <si>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</si>
  <si>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</si>
  <si>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</si>
  <si>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</si>
  <si>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</si>
  <si>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</si>
  <si>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</si>
  <si>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</si>
  <si>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</si>
  <si>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</si>
  <si>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</si>
  <si>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</si>
  <si>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</si>
  <si>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</si>
  <si>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</si>
  <si>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</si>
  <si>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</si>
  <si>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</si>
  <si>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</si>
  <si>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</si>
  <si>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</si>
  <si>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</si>
  <si>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</si>
  <si>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</si>
  <si>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</si>
  <si>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</si>
  <si>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</si>
  <si>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</si>
  <si>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</si>
  <si>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</si>
  <si>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</si>
  <si>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</si>
  <si>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</si>
  <si>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</si>
  <si>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</si>
  <si>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</si>
  <si>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</si>
  <si>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</si>
  <si>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</si>
  <si>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</si>
  <si>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</si>
  <si>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</si>
  <si>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</si>
  <si>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</si>
  <si>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</si>
  <si>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</si>
  <si>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</si>
  <si>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</si>
  <si>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</si>
  <si>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</si>
  <si>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</si>
  <si>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</si>
  <si>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</si>
  <si>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</si>
  <si>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</si>
  <si>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</si>
  <si>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</si>
  <si>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</si>
  <si>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</si>
  <si>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</si>
  <si>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</si>
  <si>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</si>
  <si>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</si>
  <si>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</si>
  <si>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</si>
  <si>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</si>
  <si>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</si>
  <si>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</si>
  <si>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</si>
  <si>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</si>
  <si>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</si>
  <si>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</si>
  <si>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</si>
  <si>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</si>
  <si>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</si>
  <si>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</si>
  <si>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</si>
  <si>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</si>
  <si>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</si>
  <si>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</si>
  <si>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</si>
  <si>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</si>
  <si>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</si>
  <si>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</si>
  <si>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</si>
  <si>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</si>
  <si>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</si>
  <si>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</si>
  <si>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</si>
  <si>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</si>
  <si>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</si>
  <si>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</si>
  <si>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</si>
  <si>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</si>
  <si>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</si>
  <si>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</si>
  <si>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</si>
  <si>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</si>
  <si>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</si>
  <si>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</si>
  <si>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</si>
  <si>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</si>
  <si>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</si>
  <si>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</si>
  <si>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</si>
  <si>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</si>
  <si>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</si>
  <si>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</si>
  <si>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</si>
  <si>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</si>
  <si>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</si>
  <si>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</si>
  <si>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</si>
  <si>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</si>
  <si>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</si>
  <si>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</si>
  <si>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</si>
  <si>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</si>
  <si>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</si>
  <si>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</si>
  <si>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</si>
  <si>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</si>
  <si>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</si>
  <si>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</si>
  <si>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</si>
  <si>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</si>
  <si>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</si>
  <si>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</si>
  <si>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</si>
  <si>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</si>
  <si>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</si>
  <si>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</si>
  <si>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</si>
  <si>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</si>
  <si>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</si>
  <si>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</si>
  <si>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</si>
  <si>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</si>
  <si>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</si>
  <si>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</si>
  <si>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</si>
  <si>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</si>
  <si>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</si>
  <si>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</si>
  <si>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</si>
  <si>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</si>
  <si>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</si>
  <si>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</si>
  <si>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</si>
  <si>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</si>
  <si>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</si>
  <si>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</si>
  <si>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</si>
  <si>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</si>
  <si>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</si>
  <si>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</si>
  <si>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</si>
  <si>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</si>
  <si>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</si>
  <si>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</si>
  <si>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</si>
  <si>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</si>
  <si>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</si>
  <si>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</si>
  <si>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</si>
  <si>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</si>
  <si>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</si>
  <si>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</si>
  <si>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</si>
  <si>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</si>
  <si>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</si>
  <si>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</si>
  <si>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</si>
  <si>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</si>
  <si>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</si>
  <si>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</si>
  <si>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</si>
  <si>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</si>
  <si>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</si>
  <si>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</si>
  <si>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</si>
  <si>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</si>
  <si>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</si>
  <si>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</si>
  <si>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</si>
  <si>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</si>
  <si>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</si>
  <si>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</si>
  <si>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</si>
  <si>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</si>
  <si>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</si>
  <si>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</si>
  <si>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</si>
  <si>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</si>
  <si>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</si>
  <si>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</si>
  <si>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</si>
  <si>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</si>
  <si>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</si>
  <si>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</si>
  <si>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</si>
  <si>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</si>
  <si>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</si>
  <si>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</si>
  <si>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</si>
  <si>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</si>
  <si>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</si>
  <si>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</si>
  <si>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</si>
  <si>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</si>
  <si>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</si>
  <si>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</si>
  <si>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</si>
  <si>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</si>
  <si>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</si>
  <si>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</si>
  <si>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</si>
  <si>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</si>
  <si>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</si>
  <si>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</si>
  <si>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</si>
  <si>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</si>
  <si>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</si>
  <si>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</si>
  <si>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</si>
  <si>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</si>
  <si>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</si>
  <si>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</si>
  <si>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</si>
  <si>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</si>
  <si>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</si>
  <si>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</si>
  <si>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</si>
  <si>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</si>
  <si>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</si>
  <si>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</si>
  <si>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</si>
  <si>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</si>
  <si>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</si>
  <si>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</si>
  <si>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</si>
  <si>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</si>
  <si>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</si>
  <si>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</si>
  <si>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</si>
  <si>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</si>
  <si>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</si>
  <si>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</si>
  <si>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</si>
  <si>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</si>
  <si>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</si>
  <si>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</si>
  <si>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</si>
  <si>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</si>
  <si>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</si>
  <si>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</si>
  <si>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</si>
  <si>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</si>
  <si>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</si>
  <si>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</si>
  <si>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</si>
  <si>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</si>
  <si>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</si>
  <si>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</si>
  <si>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</si>
  <si>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</si>
  <si>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</si>
  <si>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</si>
  <si>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</si>
  <si>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</si>
  <si>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</si>
  <si>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</si>
  <si>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</si>
  <si>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</si>
  <si>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</si>
  <si>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</si>
  <si>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</si>
  <si>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</si>
  <si>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</si>
  <si>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</si>
  <si>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</si>
  <si>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</si>
  <si>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</si>
  <si>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</si>
  <si>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</si>
  <si>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</si>
  <si>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</si>
  <si>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</si>
  <si>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</si>
  <si>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</si>
  <si>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</si>
  <si>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</si>
  <si>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</si>
  <si>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</si>
  <si>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</si>
  <si>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</si>
  <si>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</si>
  <si>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</si>
  <si>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</si>
  <si>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</si>
  <si>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</si>
  <si>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</si>
  <si>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</si>
  <si>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</si>
  <si>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</si>
  <si>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</si>
  <si>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</si>
  <si>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</si>
  <si>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</si>
  <si>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</si>
  <si>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</si>
  <si>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</si>
  <si>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</si>
  <si>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</si>
  <si>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</si>
  <si>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</si>
  <si>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</si>
  <si>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</si>
  <si>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</si>
  <si>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</si>
  <si>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</si>
  <si>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</si>
  <si>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</si>
  <si>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</si>
  <si>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</si>
  <si>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</si>
  <si>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</si>
  <si>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</si>
  <si>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</si>
  <si>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</si>
  <si>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</si>
  <si>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</si>
  <si>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</si>
  <si>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</si>
  <si>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</si>
  <si>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</si>
  <si>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</si>
  <si>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</si>
  <si>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</si>
  <si>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</si>
  <si>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</si>
  <si>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</si>
  <si>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</si>
  <si>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</si>
  <si>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</si>
  <si>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</si>
  <si>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</si>
  <si>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</si>
  <si>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</si>
  <si>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</si>
  <si>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</si>
  <si>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</si>
  <si>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</si>
  <si>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</si>
  <si>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</si>
  <si>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</si>
  <si>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</si>
  <si>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</si>
  <si>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</si>
  <si>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</si>
  <si>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</si>
  <si>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</si>
  <si>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</si>
  <si>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</si>
  <si>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</si>
  <si>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</si>
  <si>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</si>
  <si>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</si>
  <si>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</si>
  <si>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</si>
  <si>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</si>
  <si>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</si>
  <si>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</si>
  <si>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</si>
  <si>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</si>
  <si>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</si>
  <si>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</si>
  <si>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</si>
  <si>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</si>
  <si>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</si>
  <si>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</si>
  <si>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</si>
  <si>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</si>
  <si>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</si>
  <si>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</si>
  <si>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</si>
  <si>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</si>
  <si>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</si>
  <si>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</si>
  <si>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</si>
  <si>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</si>
  <si>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</si>
  <si>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</si>
  <si>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</si>
  <si>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</si>
  <si>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</si>
  <si>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</si>
  <si>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</si>
  <si>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</si>
  <si>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</si>
  <si>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</si>
  <si>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</si>
  <si>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</si>
  <si>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</si>
  <si>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</si>
  <si>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</si>
  <si>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</si>
  <si>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</si>
  <si>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</si>
  <si>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</si>
  <si>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</si>
  <si>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</si>
  <si>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</si>
  <si>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</si>
  <si>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</si>
  <si>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</si>
  <si>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</si>
  <si>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</si>
  <si>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</si>
  <si>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</si>
  <si>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</si>
  <si>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</si>
  <si>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</si>
  <si>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</si>
  <si>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</si>
  <si>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</si>
  <si>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</si>
  <si>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</si>
  <si>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</si>
  <si>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</si>
  <si>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</si>
  <si>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</si>
  <si>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</si>
  <si>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</si>
  <si>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</si>
  <si>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</si>
  <si>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</si>
  <si>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</si>
  <si>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</si>
  <si>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</si>
  <si>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</si>
  <si>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</si>
  <si>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</si>
  <si>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</si>
  <si>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</si>
  <si>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</si>
  <si>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</si>
  <si>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</si>
  <si>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</si>
  <si>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</si>
  <si>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</si>
  <si>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</si>
  <si>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</si>
  <si>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</si>
  <si>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</si>
  <si>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</si>
  <si>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</si>
  <si>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</si>
  <si>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</si>
  <si>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</si>
  <si>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</si>
  <si>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</si>
  <si>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</si>
  <si>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</si>
  <si>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</si>
  <si>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</si>
  <si>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</si>
  <si>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</si>
  <si>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</si>
  <si>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</si>
  <si>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</si>
  <si>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</si>
  <si>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</si>
  <si>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</si>
  <si>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</si>
  <si>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</si>
  <si>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</si>
  <si>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</si>
  <si>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</si>
  <si>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</si>
  <si>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</si>
  <si>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</si>
  <si>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</si>
  <si>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</si>
  <si>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</si>
  <si>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</si>
  <si>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</si>
  <si>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</si>
  <si>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</si>
  <si>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</si>
  <si>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</si>
  <si>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</si>
  <si>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</si>
  <si>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</si>
  <si>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</si>
  <si>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</si>
  <si>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</si>
  <si>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</si>
  <si>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</si>
  <si>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</si>
  <si>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</si>
  <si>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</si>
  <si>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</si>
  <si>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</si>
  <si>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</si>
  <si>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</si>
  <si>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</si>
  <si>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</si>
  <si>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</si>
  <si>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</si>
  <si>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</si>
  <si>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</si>
  <si>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</si>
  <si>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</si>
  <si>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</si>
  <si>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</si>
  <si>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</si>
  <si>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</si>
  <si>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</si>
  <si>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</si>
  <si>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</si>
  <si>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</si>
  <si>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</si>
  <si>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</si>
  <si>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</si>
  <si>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</si>
  <si>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</si>
  <si>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</si>
  <si>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</si>
  <si>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</si>
  <si>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</si>
  <si>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</si>
  <si>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</si>
  <si>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</si>
  <si>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</si>
  <si>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</si>
  <si>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</si>
  <si>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</si>
  <si>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</si>
  <si>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</si>
  <si>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</si>
  <si>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</si>
  <si>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</si>
  <si>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</si>
  <si>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</si>
  <si>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</si>
  <si>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</si>
  <si>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</si>
  <si>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</si>
  <si>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</si>
  <si>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</si>
  <si>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</si>
  <si>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</si>
  <si>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</si>
  <si>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</si>
  <si>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</si>
  <si>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</si>
  <si>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</si>
  <si>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</si>
  <si>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</si>
  <si>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</si>
  <si>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</si>
  <si>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</si>
  <si>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</si>
  <si>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</si>
  <si>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</si>
  <si>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</si>
  <si>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</si>
  <si>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</si>
  <si>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</si>
  <si>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</si>
  <si>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</si>
  <si>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</si>
  <si>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</si>
  <si>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</si>
  <si>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</si>
  <si>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</si>
  <si>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</si>
  <si>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</si>
  <si>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</si>
  <si>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</si>
  <si>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</si>
  <si>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</si>
  <si>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</si>
  <si>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</si>
  <si>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</si>
  <si>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</si>
  <si>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</si>
  <si>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</si>
  <si>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</si>
  <si>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</si>
  <si>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</si>
  <si>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</si>
  <si>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</si>
  <si>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</si>
  <si>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</si>
  <si>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</si>
  <si>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</si>
  <si>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</si>
  <si>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</si>
  <si>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</si>
  <si>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</si>
  <si>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</si>
  <si>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</si>
  <si>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</si>
  <si>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</si>
  <si>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</si>
  <si>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</si>
  <si>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</si>
  <si>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</si>
  <si>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</si>
  <si>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</si>
  <si>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</si>
  <si>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</si>
  <si>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</si>
  <si>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</si>
  <si>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</si>
  <si>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</si>
  <si>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</si>
  <si>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</si>
  <si>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</si>
  <si>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</si>
  <si>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</si>
  <si>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</si>
  <si>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</si>
  <si>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</si>
  <si>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</si>
  <si>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</si>
  <si>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</si>
  <si>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</si>
  <si>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</si>
  <si>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</si>
  <si>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</si>
  <si>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</si>
  <si>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</si>
  <si>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</si>
  <si>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</si>
  <si>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</si>
  <si>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</si>
  <si>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</si>
  <si>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</si>
  <si>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</si>
  <si>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</si>
  <si>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</si>
  <si>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</si>
  <si>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</si>
  <si>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</si>
  <si>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</si>
  <si>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</si>
  <si>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</si>
  <si>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</si>
  <si>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</si>
  <si>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</si>
  <si>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</si>
  <si>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</si>
  <si>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</si>
  <si>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</si>
  <si>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</si>
  <si>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</si>
  <si>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</si>
  <si>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</si>
  <si>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</si>
  <si>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</si>
  <si>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</si>
  <si>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</si>
  <si>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</si>
  <si>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</si>
  <si>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</si>
  <si>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</si>
  <si>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</si>
  <si>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</si>
  <si>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</si>
  <si>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</si>
  <si>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</si>
  <si>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</si>
  <si>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</si>
  <si>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</si>
  <si>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</si>
  <si>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</si>
  <si>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</si>
  <si>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</si>
  <si>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</si>
  <si>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</si>
  <si>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</si>
  <si>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</si>
  <si>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</si>
  <si>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</si>
  <si>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</si>
  <si>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</si>
  <si>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</si>
  <si>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</si>
  <si>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</si>
  <si>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</si>
  <si>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</si>
  <si>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</si>
  <si>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</si>
  <si>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</si>
  <si>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</si>
  <si>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</si>
  <si>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</si>
  <si>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</si>
  <si>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</si>
  <si>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</si>
  <si>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</si>
  <si>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</si>
  <si>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</si>
  <si>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</si>
  <si>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</si>
  <si>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</si>
  <si>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</si>
  <si>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</si>
  <si>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</si>
  <si>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</si>
  <si>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</si>
  <si>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</si>
  <si>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</si>
  <si>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</si>
  <si>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</si>
  <si>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</si>
  <si>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</si>
  <si>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</si>
  <si>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</si>
  <si>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</si>
  <si>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</si>
  <si>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</si>
  <si>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</si>
  <si>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</si>
  <si>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</si>
  <si>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</si>
  <si>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</si>
  <si>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</si>
  <si>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</si>
  <si>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</si>
  <si>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</si>
  <si>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</si>
  <si>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</si>
  <si>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</si>
  <si>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</si>
  <si>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</si>
  <si>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</si>
  <si>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</si>
  <si>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</si>
  <si>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</si>
  <si>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</si>
  <si>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</si>
  <si>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</si>
  <si>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</si>
  <si>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</si>
  <si>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</si>
  <si>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</si>
  <si>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</si>
  <si>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</si>
  <si>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</si>
  <si>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</si>
  <si>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</si>
  <si>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</si>
  <si>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</si>
  <si>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</si>
  <si>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</si>
  <si>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</si>
  <si>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</si>
  <si>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</si>
  <si>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</si>
  <si>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</si>
  <si>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</si>
  <si>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</si>
  <si>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</si>
  <si>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</si>
  <si>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</si>
  <si>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</si>
  <si>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</si>
  <si>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</si>
  <si>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</si>
  <si>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</si>
  <si>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</si>
  <si>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</si>
  <si>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</si>
  <si>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</si>
  <si>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</si>
  <si>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</si>
  <si>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</si>
  <si>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</si>
  <si>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</si>
  <si>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</si>
  <si>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</si>
  <si>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</si>
  <si>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</si>
  <si>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</si>
  <si>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</si>
  <si>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</si>
  <si>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</si>
  <si>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</si>
  <si>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</si>
  <si>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</si>
  <si>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</si>
  <si>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</si>
  <si>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</si>
  <si>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</si>
  <si>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</si>
  <si>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</si>
  <si>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</si>
  <si>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</si>
  <si>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</si>
  <si>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</si>
  <si>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</si>
  <si>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</si>
  <si>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</si>
  <si>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</si>
  <si>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</si>
  <si>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</si>
  <si>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</si>
  <si>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</si>
  <si>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</si>
  <si>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</si>
  <si>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</si>
  <si>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</si>
  <si>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</si>
  <si>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</si>
  <si>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</si>
  <si>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</si>
  <si>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</si>
  <si>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</si>
  <si>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</si>
  <si>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</si>
  <si>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</si>
  <si>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</si>
  <si>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</si>
  <si>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</si>
  <si>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</si>
  <si>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</si>
  <si>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</si>
  <si>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</si>
  <si>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</si>
  <si>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</si>
  <si>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</si>
  <si>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</si>
  <si>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</si>
  <si>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</si>
  <si>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</si>
  <si>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</si>
  <si>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</si>
  <si>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</si>
  <si>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</si>
  <si>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</si>
  <si>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</si>
  <si>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</si>
  <si>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</si>
  <si>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</si>
  <si>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</si>
  <si>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</si>
  <si>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</si>
  <si>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</si>
  <si>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</si>
  <si>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</si>
  <si>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</si>
  <si>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</si>
  <si>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</si>
  <si>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</si>
  <si>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</si>
  <si>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</si>
  <si>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</si>
  <si>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</si>
  <si>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</si>
  <si>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</si>
  <si>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</si>
  <si>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</si>
  <si>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</si>
  <si>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</si>
  <si>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</si>
  <si>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</si>
  <si>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</si>
  <si>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</si>
  <si>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</si>
  <si>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</si>
  <si>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</si>
  <si>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</si>
  <si>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</si>
  <si>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</si>
  <si>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</si>
  <si>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</si>
  <si>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</si>
  <si>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</si>
  <si>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</si>
  <si>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</si>
  <si>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</si>
  <si>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</si>
  <si>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</si>
  <si>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</si>
  <si>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</si>
  <si>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</si>
  <si>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</si>
  <si>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</si>
  <si>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</si>
  <si>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</si>
  <si>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</si>
  <si>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</si>
  <si>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</si>
  <si>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</si>
  <si>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</si>
  <si>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</si>
  <si>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</si>
  <si>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</si>
  <si>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</si>
  <si>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</si>
  <si>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</si>
  <si>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</si>
  <si>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</si>
  <si>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</si>
  <si>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</si>
  <si>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</si>
  <si>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</si>
  <si>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</si>
  <si>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</si>
  <si>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</si>
  <si>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</si>
  <si>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</si>
  <si>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</si>
  <si>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</si>
  <si>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</si>
  <si>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</si>
  <si>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</si>
  <si>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</si>
  <si>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</si>
  <si>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</si>
  <si>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</si>
  <si>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</si>
  <si>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</si>
  <si>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</si>
  <si>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</si>
  <si>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</si>
  <si>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</si>
  <si>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</si>
  <si>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</si>
  <si>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</si>
  <si>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</si>
  <si>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</si>
  <si>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</si>
  <si>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</si>
  <si>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</si>
  <si>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</si>
  <si>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</si>
  <si>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</si>
  <si>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</si>
  <si>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</si>
  <si>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</si>
  <si>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</si>
  <si>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</si>
  <si>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</si>
  <si>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</si>
  <si>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</si>
  <si>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</si>
  <si>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</si>
  <si>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</si>
  <si>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</si>
  <si>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</si>
  <si>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</si>
  <si>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</si>
  <si>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</si>
  <si>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</si>
  <si>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</si>
  <si>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</si>
  <si>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</si>
  <si>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</si>
  <si>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</si>
  <si>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</si>
  <si>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</si>
  <si>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</si>
  <si>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</si>
  <si>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</si>
  <si>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</si>
  <si>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</si>
  <si>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</si>
  <si>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</si>
  <si>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</si>
  <si>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</si>
  <si>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</si>
  <si>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</si>
  <si>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</si>
  <si>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</si>
  <si>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</si>
  <si>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</si>
  <si>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</si>
  <si>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</si>
  <si>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</si>
  <si>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</si>
  <si>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</si>
  <si>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</si>
  <si>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</si>
  <si>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</si>
  <si>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</si>
  <si>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</si>
  <si>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</si>
  <si>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</si>
  <si>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</si>
  <si>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</si>
  <si>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</si>
  <si>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</si>
  <si>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</si>
  <si>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</si>
  <si>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</si>
  <si>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</si>
  <si>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</si>
  <si>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</si>
  <si>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</si>
  <si>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</si>
  <si>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</si>
  <si>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</si>
  <si>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</si>
  <si>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</si>
  <si>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</si>
  <si>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</si>
  <si>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</si>
  <si>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</si>
  <si>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</si>
  <si>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</si>
  <si>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</si>
  <si>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</si>
  <si>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</si>
  <si>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</si>
  <si>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</si>
  <si>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</si>
  <si>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</si>
  <si>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</si>
  <si>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</si>
  <si>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</si>
  <si>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</si>
  <si>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</si>
  <si>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</si>
  <si>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</si>
  <si>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</si>
  <si>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</si>
  <si>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</si>
  <si>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</si>
  <si>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</si>
  <si>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</si>
  <si>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</si>
  <si>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</si>
  <si>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</si>
  <si>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</si>
  <si>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</si>
  <si>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</si>
  <si>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</si>
  <si>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</si>
  <si>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</si>
  <si>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</si>
  <si>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</si>
  <si>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</si>
  <si>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</si>
  <si>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</si>
  <si>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</si>
  <si>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</si>
  <si>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</si>
  <si>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</si>
  <si>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</si>
  <si>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</si>
  <si>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</si>
  <si>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</si>
  <si>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</si>
  <si>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</si>
  <si>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</si>
  <si>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</si>
  <si>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</si>
  <si>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</si>
  <si>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</si>
  <si>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</si>
  <si>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</si>
  <si>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</si>
  <si>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</si>
  <si>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</si>
  <si>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</si>
  <si>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</si>
  <si>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</si>
  <si>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</si>
  <si>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</si>
  <si>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</si>
  <si>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</si>
  <si>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</si>
  <si>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</si>
  <si>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</si>
  <si>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</si>
  <si>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</si>
  <si>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</si>
  <si>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</si>
  <si>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</si>
  <si>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</si>
  <si>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</si>
  <si>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</si>
  <si>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</si>
  <si>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</si>
  <si>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</si>
  <si>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</si>
  <si>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</si>
  <si>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</si>
  <si>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</si>
  <si>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</si>
  <si>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</si>
  <si>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</si>
  <si>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</si>
  <si>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</si>
  <si>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</si>
  <si>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</si>
  <si>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</si>
  <si>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</si>
  <si>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</si>
  <si>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</si>
  <si>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</si>
  <si>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</si>
  <si>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</si>
  <si>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</si>
  <si>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</si>
  <si>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</si>
  <si>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</si>
  <si>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</si>
  <si>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</si>
  <si>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</si>
  <si>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</si>
  <si>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</si>
  <si>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</si>
  <si>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</si>
  <si>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</si>
  <si>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</si>
  <si>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</si>
  <si>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</si>
  <si>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</si>
  <si>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</si>
  <si>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</si>
  <si>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</si>
  <si>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</si>
  <si>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</si>
  <si>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</si>
  <si>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</si>
  <si>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</si>
  <si>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</si>
  <si>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</si>
  <si>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</si>
  <si>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</si>
  <si>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</si>
  <si>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</si>
  <si>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</si>
  <si>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</si>
  <si>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</si>
  <si>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</si>
  <si>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</si>
  <si>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</si>
  <si>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</si>
  <si>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</si>
  <si>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</si>
  <si>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</si>
  <si>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</si>
  <si>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</si>
  <si>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</si>
  <si>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</si>
  <si>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</si>
  <si>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</si>
  <si>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</si>
  <si>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</si>
  <si>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</si>
  <si>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</si>
  <si>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</si>
  <si>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</si>
  <si>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</si>
  <si>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</si>
  <si>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</si>
  <si>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</si>
  <si>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</si>
  <si>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</si>
  <si>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</si>
  <si>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</si>
  <si>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</si>
  <si>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</si>
  <si>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</si>
  <si>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</si>
  <si>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</si>
  <si>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</si>
  <si>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</si>
  <si>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</si>
  <si>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</si>
  <si>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</si>
  <si>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</si>
  <si>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</si>
  <si>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</si>
  <si>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</si>
  <si>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</si>
  <si>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</si>
  <si>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</si>
  <si>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</si>
  <si>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</si>
  <si>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</si>
  <si>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</si>
  <si>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</si>
  <si>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</si>
  <si>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</si>
  <si>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</si>
  <si>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</si>
  <si>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</si>
  <si>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</si>
  <si>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</si>
  <si>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</si>
  <si>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</si>
  <si>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</si>
  <si>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</si>
  <si>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</si>
  <si>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</si>
  <si>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</si>
  <si>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</si>
  <si>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</si>
  <si>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</si>
  <si>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</si>
  <si>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</si>
  <si>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</si>
  <si>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</si>
  <si>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</si>
  <si>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</si>
  <si>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</si>
  <si>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</si>
  <si>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</si>
  <si>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</si>
  <si>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</si>
  <si>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</si>
  <si>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</si>
  <si>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</si>
  <si>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</si>
  <si>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</si>
  <si>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</si>
  <si>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</si>
  <si>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</si>
  <si>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</si>
  <si>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</si>
  <si>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</si>
  <si>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</si>
  <si>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</si>
  <si>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</si>
  <si>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</si>
  <si>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</si>
  <si>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</si>
  <si>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</si>
  <si>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</si>
  <si>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</si>
  <si>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</si>
  <si>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</si>
  <si>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</si>
  <si>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</si>
  <si>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</si>
  <si>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</si>
  <si>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</si>
  <si>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</si>
  <si>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</si>
  <si>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</si>
  <si>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</si>
  <si>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</si>
  <si>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</si>
  <si>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</si>
  <si>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</si>
  <si>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</si>
  <si>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</si>
  <si>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</si>
  <si>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</si>
  <si>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</si>
  <si>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</si>
  <si>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</si>
  <si>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</si>
  <si>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</si>
  <si>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</si>
  <si>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</si>
  <si>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</si>
  <si>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</si>
  <si>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</si>
  <si>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</si>
  <si>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</si>
  <si>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</si>
  <si>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</si>
  <si>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</si>
  <si>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</si>
  <si>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</si>
  <si>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</si>
  <si>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</si>
  <si>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</si>
  <si>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</si>
  <si>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</si>
  <si>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</si>
  <si>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</si>
  <si>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</si>
  <si>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</si>
  <si>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</si>
  <si>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</si>
  <si>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</si>
  <si>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</si>
  <si>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</si>
  <si>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</si>
  <si>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</si>
  <si>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</si>
  <si>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</si>
  <si>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</si>
  <si>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</si>
  <si>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</si>
  <si>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</si>
  <si>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</si>
  <si>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</si>
  <si>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</si>
  <si>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</si>
  <si>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</si>
  <si>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</si>
  <si>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</si>
  <si>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</si>
  <si>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</si>
  <si>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</si>
  <si>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</si>
  <si>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</si>
  <si>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</si>
  <si>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</si>
  <si>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</si>
  <si>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</si>
  <si>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</si>
  <si>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</si>
  <si>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</si>
  <si>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</si>
  <si>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</si>
  <si>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</si>
  <si>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</si>
  <si>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</si>
  <si>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</si>
  <si>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</si>
  <si>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</si>
  <si>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</si>
  <si>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</si>
  <si>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</si>
  <si>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</si>
  <si>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</si>
  <si>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</si>
  <si>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</si>
  <si>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</si>
  <si>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</si>
  <si>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</si>
  <si>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</si>
  <si>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</si>
  <si>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</si>
  <si>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</si>
  <si>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</si>
  <si>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</si>
  <si>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</si>
  <si>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</si>
  <si>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</si>
  <si>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</si>
  <si>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</si>
  <si>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</si>
  <si>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</si>
  <si>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</si>
  <si>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</si>
  <si>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</si>
  <si>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</si>
  <si>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</si>
  <si>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</si>
  <si>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</si>
  <si>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</si>
  <si>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</si>
  <si>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</si>
  <si>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</si>
  <si>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</si>
  <si>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</si>
  <si>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</si>
  <si>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</si>
  <si>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</si>
  <si>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</si>
  <si>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</si>
  <si>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</si>
  <si>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</si>
  <si>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</si>
  <si>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</si>
  <si>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</si>
  <si>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</si>
  <si>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</si>
  <si>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</si>
  <si>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</si>
  <si>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</si>
  <si>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</si>
  <si>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</si>
  <si>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</si>
  <si>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</si>
  <si>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</si>
  <si>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</si>
  <si>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</si>
  <si>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</si>
  <si>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</si>
  <si>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</si>
  <si>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</si>
  <si>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</si>
  <si>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</si>
  <si>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</si>
  <si>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</si>
  <si>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</si>
  <si>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</si>
  <si>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</si>
  <si>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</si>
  <si>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</si>
  <si>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</si>
  <si>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</si>
  <si>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</si>
  <si>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</si>
  <si>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</si>
  <si>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</si>
  <si>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</si>
  <si>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</si>
  <si>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</si>
  <si>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</si>
  <si>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</si>
  <si>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</si>
  <si>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</si>
  <si>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</si>
  <si>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</si>
  <si>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</si>
  <si>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</si>
  <si>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</si>
  <si>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</si>
  <si>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</si>
  <si>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</si>
  <si>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</si>
  <si>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</si>
  <si>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</si>
  <si>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</si>
  <si>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</si>
  <si>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</si>
  <si>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</si>
  <si>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</si>
  <si>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</si>
  <si>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</si>
  <si>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</si>
  <si>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</si>
  <si>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</si>
  <si>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</si>
  <si>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</si>
  <si>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</si>
  <si>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</si>
  <si>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</si>
  <si>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</si>
  <si>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</si>
  <si>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</si>
  <si>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</si>
  <si>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</si>
  <si>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</si>
  <si>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</si>
  <si>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</si>
  <si>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</si>
  <si>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</si>
  <si>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</si>
  <si>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</si>
  <si>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</si>
  <si>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</si>
  <si>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</si>
  <si>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</si>
  <si>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</si>
  <si>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</si>
  <si>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</si>
  <si>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</si>
  <si>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</si>
  <si>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</si>
  <si>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</si>
  <si>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</si>
  <si>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</si>
  <si>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</si>
  <si>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</si>
  <si>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</si>
  <si>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</si>
  <si>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</si>
  <si>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</si>
  <si>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</si>
  <si>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</si>
  <si>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</si>
  <si>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</si>
  <si>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</si>
  <si>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</si>
  <si>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</si>
  <si>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</si>
  <si>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</si>
  <si>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</si>
  <si>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</si>
  <si>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</si>
  <si>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</si>
  <si>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</si>
  <si>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</si>
  <si>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</si>
  <si>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</si>
  <si>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</si>
  <si>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</si>
  <si>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</si>
  <si>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</si>
  <si>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</si>
  <si>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</si>
  <si>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</si>
  <si>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</si>
  <si>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</si>
  <si>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</si>
  <si>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</si>
  <si>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</si>
  <si>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</si>
  <si>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</si>
  <si>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</si>
  <si>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</si>
  <si>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</si>
  <si>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</si>
  <si>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</si>
  <si>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</si>
  <si>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</si>
  <si>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</si>
  <si>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</si>
  <si>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</si>
  <si>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</si>
  <si>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</si>
  <si>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</si>
  <si>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</si>
  <si>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</si>
  <si>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</si>
  <si>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</si>
  <si>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</si>
  <si>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</si>
  <si>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</si>
  <si>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</si>
  <si>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</si>
  <si>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</si>
  <si>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</si>
  <si>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</si>
  <si>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</si>
  <si>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</si>
  <si>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</si>
  <si>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</si>
  <si>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</si>
  <si>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</si>
  <si>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</si>
  <si>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</si>
  <si>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</si>
  <si>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</si>
  <si>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</si>
  <si>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</si>
  <si>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</si>
  <si>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</si>
  <si>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</si>
  <si>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</si>
  <si>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</si>
  <si>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</si>
  <si>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</si>
  <si>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</si>
  <si>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</si>
  <si>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</si>
  <si>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</si>
  <si>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</si>
  <si>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</si>
  <si>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</si>
  <si>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</si>
  <si>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</si>
  <si>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</si>
  <si>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</si>
  <si>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</si>
  <si>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</si>
  <si>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</si>
  <si>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</si>
  <si>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</si>
  <si>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</si>
  <si>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</si>
  <si>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</si>
  <si>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</si>
  <si>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</si>
  <si>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</si>
  <si>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</si>
  <si>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</si>
  <si>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</si>
  <si>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</si>
  <si>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</si>
  <si>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</si>
  <si>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</si>
  <si>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</si>
  <si>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</si>
  <si>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</si>
  <si>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</si>
  <si>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</si>
  <si>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</si>
  <si>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</si>
  <si>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</si>
  <si>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</si>
  <si>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</si>
  <si>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</si>
  <si>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</si>
  <si>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</si>
  <si>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</si>
  <si>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</si>
  <si>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</si>
  <si>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</si>
  <si>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</si>
  <si>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</si>
  <si>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</si>
  <si>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</si>
  <si>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</si>
  <si>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</si>
  <si>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</si>
  <si>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</si>
  <si>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</si>
  <si>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</si>
  <si>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</si>
  <si>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</si>
  <si>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</si>
  <si>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</si>
  <si>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</si>
  <si>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</si>
  <si>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</si>
  <si>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</si>
  <si>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</si>
  <si>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</si>
  <si>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</si>
  <si>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</si>
  <si>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</si>
  <si>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</si>
  <si>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</si>
  <si>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</si>
  <si>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PCM-20251129-00000112</t>
  </si>
  <si>
    <t>night access located in Site located in deep desert &amp; dangerous area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</si>
</sst>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4" totalsRowShown="0" headerRowDxfId="13" tableBorderDxfId="12">
  <autoFilter ref="A1:L4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tabSelected="1"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327.24873506944277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9.8086921294452623E-2</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45990.197160995369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45990.197160995369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45990.197160995369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45990.197160995369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45990.197160995369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45990.197160995369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45990.197160995369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45990.197160995369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45990.197160995369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45990.197160995369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45990.197160995369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45990.197160995369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45990.197160995369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45990.197160995369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45990.197160995369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45990.197160995369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45990.197160995369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45990.197160995369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45990.197160995369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45990.197160995369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45990.197160995369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45990.197160995369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45990.197160995369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45990.197160995369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45990.197160995369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45990.197160995369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45990.197160995369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45990.197160995369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45990.197160995369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45990.197160995369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45990.197160995369</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45990.197160995369</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45990.197160995369</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45990.197160995369</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45990.197160995369</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F093E495-2262-42BB-AC42-F2512572AE5E}"/>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165.19732303240744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5.809742013887444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45990.197160995369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45990.197160995369</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45990.197160995369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45990.197160995369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45990.197160995369</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45990.197160995369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45990.197160995369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45990.197160995369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45990.197160995369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45990.197160995369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45990.197160995369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45990.197160995369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45990.197160995369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45990.197160995369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45990.197160995369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45990.197160995369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45990.197160995369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45990.197160995369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45990.197160995369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45990.197160995369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45990.197160995369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45990.197160995369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45990.197160995369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45990.197160995369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45990.197160995369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45990.197160995369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45990.197160995369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45990.197160995369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45990.197160995369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45990.197160995369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45990.197160995369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45990.197160995369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45990.197160995369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45990.197160995369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45990.197160995369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45990.197160995369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45990.197160995369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45990.197160995369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45990.197160995369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45990.197160995369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45990.197160995369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45990.197160995369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45990.197160995369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45990.197160995369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45990.197160995369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45990.197160995369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45990.197160995369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45990.197160995369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45990.197160995369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45990.197160995369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45990.197160995369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45990.197160995369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45990.197160995369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45990.197160995369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45990.197160995369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45990.197160995369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45990.197160995369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45990.197160995369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45990.197160995369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45990.197160995369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45990.197160995369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45990.197160995369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45990.197160995369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45990.197160995369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45990.197160995369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45990.197160995369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45990.197160995369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45990.197160995369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45990.197160995369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45990.197160995369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45990.197160995369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45990.197160995369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45990.197160995369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45990.197160995369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45990.197160995369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45990.197160995369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45990.197160995369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45990.197160995369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45990.197160995369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45990.197160995369</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45990.197160995369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45990.197160995369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45990.197160995369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45990.197160995369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45990.197160995369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45990.197160995369</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45990.197160995369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45990.197160995369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45990.197160995369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45990.197160995369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45990.197160995369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45990.197160995369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45990.197160995369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45990.197160995369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45990.197160995369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45990.197160995369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45990.197160995369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45990.197160995369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45990.197160995369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45990.197160995369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45990.197160995369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45990.197160995369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45990.197160995369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45990.197160995369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45990.197160995369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45990.197160995369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45990.197160995369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45990.197160995369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45990.197160995369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45990.197160995369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45990.197160995369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45990.197160995369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45990.197160995369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45990.197160995369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45990.197160995369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45990.197160995369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45990.197160995369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45990.197160995369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45990.197160995369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45990.197160995369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45990.197160995369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45990.197160995369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45990.197160995369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45990.197160995369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45990.197160995369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45990.197160995369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45990.197160995369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45990.197160995369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45990.197160995369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45990.197160995369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45990.197160995369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45990.197160995369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45990.197160995369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45990.197160995369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45990.197160995369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45990.197160995369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45990.197160995369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45990.197160995369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45990.197160995369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45990.197160995369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45990.197160995369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45990.197160995369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45990.197160995369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45990.197160995369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45990.197160995369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45990.197160995369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45990.197160995369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45990.197160995369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45990.197160995369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45990.197160995369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45990.197160995369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45990.197160995369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45990.197160995369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45990.197160995369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45990.197160995369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45990.197160995369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45990.197160995369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45990.197160995369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45990.197160995369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45990.197160995369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45990.197160995369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45990.197160995369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45990.197160995369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45990.197160995369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45990.197160995369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45990.197160995369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45990.197160995369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45990.197160995369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45990.197160995369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45990.197160995369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45990.197160995369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45990.197160995369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45990.197160995369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45990.197160995369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45990.197160995369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45990.197160995369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45990.197160995369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45990.197160995369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45990.197160995369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45990.197160995369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45990.197160995369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45990.197160995369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45990.197160995369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45990.197160995369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45990.197160995369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45990.197160995369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45990.197160995369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45990.197160995369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45990.197160995369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45990.197160995369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45990.197160995369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45990.197160995369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45990.197160995369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45990.197160995369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45990.197160995369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45990.197160995369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45990.197160995369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45990.197160995369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45990.197160995369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45990.197160995369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45990.197160995369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45990.197160995369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45990.197160995369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45990.197160995369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45990.197160995369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45990.197160995369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45990.197160995369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45990.197160995369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45990.197160995369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45990.197160995369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45990.197160995369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45990.197160995369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45990.197160995369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45990.197160995369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45990.197160995369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45990.197160995369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45990.197160995369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45990.197160995369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45990.197160995369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45990.197160995369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45990.197160995369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45990.197160995369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45990.197160995369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45990.197160995369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45990.197160995369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45990.197160995369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45990.197160995369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45990.197160995369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45990.197160995369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45990.197160995369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45990.197160995369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45990.197160995369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45990.197160995369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45990.197160995369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45990.197160995369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45990.197160995369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45990.197160995369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45990.197160995369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45990.197160995369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45990.197160995369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45990.197160995369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45990.197160995369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45990.197160995369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45990.197160995369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45990.197160995369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45990.197160995369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45990.197160995369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45990.197160995369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45990.197160995369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45990.197160995369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45990.197160995369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45990.197160995369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45990.197160995369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45990.197160995369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45990.197160995369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45990.197160995369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45990.197160995369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45990.197160995369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45990.197160995369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45990.197160995369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45990.197160995369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45990.197160995369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45990.197160995369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45990.197160995369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45990.197160995369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45990.197160995369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45990.197160995369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45990.197160995369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45990.197160995369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45990.197160995369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45990.197160995369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45990.197160995369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45990.197160995369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45990.197160995369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45990.197160995369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45990.197160995369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45990.197160995369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45990.197160995369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45990.197160995369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45990.197160995369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45990.197160995369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45990.197160995369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45990.197160995369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45990.197160995369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45990.197160995369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45990.197160995369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45990.197160995369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45990.197160995369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45990.197160995369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45990.197160995369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45990.197160995369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45990.197160995369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45990.197160995369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45990.197160995369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45990.197160995369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45990.197160995369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45990.197160995369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45990.197160995369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45990.197160995369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45990.197160995369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45990.197160995369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45990.197160995369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45990.197160995369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45990.197160995369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45990.197160995369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45990.197160995369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45990.197160995369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45990.197160995369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45990.197160995369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45990.197160995369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45990.197160995369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45990.197160995369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45990.197160995369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45990.197160995369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45990.197160995369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45990.197160995369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45990.197160995369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45990.197160995369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45990.197160995369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45990.197160995369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45990.197160995369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45990.197160995369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45990.197160995369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45990.197160995369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45990.197160995369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45990.197160995369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45990.197160995369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45990.197160995369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45990.197160995369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45990.197160995369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45990.197160995369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45990.197160995369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45990.197160995369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45990.197160995369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45990.197160995369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45990.197160995369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45990.197160995369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45990.197160995369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45990.197160995369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45990.197160995369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45990.197160995369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45990.197160995369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45990.197160995369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45990.197160995369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45990.197160995369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45990.197160995369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45990.197160995369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45990.197160995369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45990.197160995369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45990.197160995369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45990.197160995369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45990.197160995369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45990.197160995369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45990.197160995369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45990.197160995369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45990.197160995369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45990.197160995369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45990.197160995369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45990.197160995369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45990.197160995369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45990.197160995369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45990.197160995369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45990.197160995369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45990.197160995369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45990.197160995369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45990.197160995369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45990.197160995369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45990.197160995369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45990.197160995369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45990.197160995369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45990.197160995369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45990.197160995369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45990.197160995369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45990.197160995369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45990.197160995369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45990.197160995369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45990.197160995369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45990.197160995369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45990.197160995369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45990.197160995369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45990.197160995369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45990.197160995369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45990.197160995369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45990.197160995369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45990.197160995369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45990.197160995369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45990.197160995369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45990.197160995369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45990.197160995369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45990.197160995369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45990.197160995369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45990.197160995369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45990.197160995369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45990.197160995369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45990.197160995369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45990.197160995369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45990.197160995369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45990.197160995369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45990.197160995369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45990.197160995369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45990.197160995369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45990.197160995369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45990.197160995369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45990.197160995369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45990.197160995369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45990.197160995369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45990.197160995369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45990.197160995369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45990.197160995369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45990.197160995369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45990.197160995369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45990.197160995369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45990.197160995369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45990.197160995369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45990.197160995369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45990.197160995369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45990.197160995369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45990.197160995369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45990.197160995369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45990.197160995369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45990.197160995369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45990.197160995369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45990.197160995369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45990.197160995369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45990.197160995369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45990.197160995369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45990.197160995369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45990.197160995369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45990.197160995369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45990.197160995369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45990.197160995369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45990.197160995369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45990.197160995369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45990.197160995369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45990.197160995369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45990.197160995369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45990.197160995369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45990.197160995369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45990.197160995369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45990.197160995369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45990.197160995369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45990.197160995369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45990.197160995369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45990.197160995369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45990.197160995369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45990.197160995369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45990.197160995369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45990.197160995369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45990.197160995369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45990.197160995369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45990.197160995369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45990.197160995369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45990.197160995369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45990.197160995369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45990.197160995369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45990.197160995369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45990.197160995369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45990.197160995369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45990.197160995369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45990.197160995369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45990.197160995369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45990.197160995369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45990.197160995369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45990.197160995369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45990.197160995369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45990.197160995369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45990.197160995369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45990.197160995369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45990.197160995369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45990.197160995369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45990.197160995369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45990.197160995369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45990.197160995369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45990.197160995369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45990.197160995369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45990.197160995369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45990.197160995369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45990.197160995369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45990.197160995369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45990.197160995369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45990.197160995369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45990.197160995369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45990.197160995369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45990.197160995369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45990.197160995369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45990.197160995369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45990.197160995369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45990.197160995369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45990.197160995369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45990.197160995369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45990.197160995369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45990.197160995369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45990.197160995369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45990.197160995369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45990.197160995369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45990.197160995369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45990.197160995369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45990.197160995369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45990.197160995369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45990.197160995369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45990.197160995369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45990.197160995369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45990.197160995369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45990.197160995369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45990.197160995369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45990.197160995369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45990.197160995369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45990.197160995369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45990.197160995369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45990.197160995369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45990.197160995369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45990.197160995369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45990.197160995369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45990.197160995369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45990.197160995369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45990.197160995369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45990.197160995369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45990.197160995369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45990.197160995369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45990.197160995369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45990.197160995369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45990.197160995369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45990.197160995369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45990.197160995369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45990.197160995369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45990.197160995369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45990.197160995369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45990.197160995369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45990.197160995369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45990.197160995369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45990.197160995369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45990.197160995369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45990.197160995369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45990.197160995369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45990.197160995369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45990.197160995369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45990.197160995369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45990.197160995369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45990.197160995369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45990.197160995369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45990.197160995369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45990.197160995369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45990.197160995369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45990.197160995369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45990.197160995369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45990.197160995369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45990.197160995369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45990.197160995369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45990.197160995369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45990.197160995369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45990.197160995369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45990.197160995369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45990.197160995369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45990.197160995369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45990.197160995369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45990.197160995369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45990.197160995369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45990.197160995369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45990.197160995369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45990.197160995369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45990.197160995369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45990.197160995369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45990.197160995369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45990.197160995369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45990.197160995369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45990.197160995369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45990.197160995369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45990.197160995369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45990.197160995369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45990.197160995369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45990.197160995369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45990.197160995369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45990.197160995369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45990.197160995369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45990.197160995369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45990.197160995369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45990.197160995369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45990.197160995369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45990.197160995369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45990.197160995369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45990.197160995369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45990.197160995369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45990.197160995369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45990.197160995369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45990.197160995369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45990.197160995369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45990.197160995369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45990.197160995369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45990.197160995369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45990.197160995369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45990.197160995369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45990.197160995369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45990.197160995369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45990.197160995369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45990.197160995369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45990.197160995369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45990.197160995369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45990.197160995369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45990.197160995369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45990.197160995369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45990.197160995369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45990.197160995369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45990.197160995369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45990.197160995369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45990.197160995369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45990.197160995369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45990.197160995369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45990.197160995369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45990.197160995369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45990.197160995369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45990.197160995369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45990.197160995369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45990.197160995369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45990.197160995369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45990.197160995369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45990.197160995369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45990.197160995369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45990.197160995369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45990.197160995369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45990.197160995369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45990.197160995369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45990.197160995369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45990.197160995369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45990.197160995369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45990.197160995369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45990.197160995369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45990.197160995369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45990.197160995369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45990.197160995369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45990.197160995369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45990.197160995369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45990.197160995369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45990.197160995369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45990.197160995369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45990.197160995369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45990.197160995369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45990.197160995369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45990.197160995369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45990.197160995369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45990.197160995369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45990.197160995369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45990.197160995369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45990.197160995369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45990.197160995369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45990.197160995369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45990.197160995369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45990.197160995369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45990.197160995369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45990.197160995369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45990.197160995369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45990.197160995369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45990.197160995369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45990.197160995369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45990.197160995369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45990.197160995369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45990.197160995369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45990.197160995369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45990.197160995369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45990.197160995369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45990.197160995369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45990.197160995369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45990.197160995369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45990.197160995369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45990.197160995369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45990.197160995369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45990.197160995369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45990.197160995369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45990.197160995369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45990.197160995369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45990.197160995369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45990.197160995369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45990.197160995369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45990.197160995369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45990.197160995369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45990.197160995369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45990.197160995369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45990.197160995369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45990.197160995369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45990.197160995369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45990.197160995369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45990.197160995369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45990.197160995369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45990.197160995369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45990.197160995369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45990.197160995369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45990.197160995369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45990.197160995369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45990.197160995369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45990.197160995369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45990.197160995369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45990.197160995369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45990.197160995369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45990.197160995369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45990.197160995369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45990.197160995369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45990.197160995369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45990.197160995369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45990.197160995369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45990.197160995369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45990.197160995369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45990.197160995369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45990.197160995369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45990.197160995369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45990.197160995369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45990.197160995369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45990.197160995369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45990.197160995369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45990.197160995369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45990.197160995369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45990.197160995369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45990.197160995369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45990.197160995369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45990.197160995369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45990.197160995369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45990.197160995369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45990.197160995369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45990.197160995369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45990.197160995369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45990.197160995369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45990.197160995369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45990.197160995369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45990.197160995369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45990.197160995369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45990.197160995369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45990.197160995369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45990.197160995369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45990.197160995369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45990.197160995369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45990.197160995369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45990.197160995369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45990.197160995369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45990.197160995369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45990.197160995369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45990.197160995369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45990.197160995369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45990.197160995369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45990.197160995369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45990.197160995369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45990.197160995369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45990.197160995369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45990.197160995369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45990.197160995369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45990.197160995369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45990.197160995369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45990.197160995369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45990.197160995369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45990.197160995369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45990.197160995369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45990.197160995369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45990.197160995369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45990.197160995369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45990.197160995369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45990.197160995369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45990.197160995369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45990.197160995369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45990.197160995369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45990.197160995369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45990.197160995369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45990.197160995369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45990.197160995369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45990.197160995369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45990.197160995369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45990.197160995369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45990.197160995369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45990.197160995369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45990.197160995369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45990.197160995369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45990.197160995369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45990.197160995369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45990.197160995369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45990.197160995369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45990.197160995369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45990.197160995369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45990.197160995369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45990.197160995369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45990.197160995369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45990.197160995369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45990.197160995369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45990.197160995369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45990.197160995369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45990.197160995369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45990.197160995369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45990.197160995369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45990.197160995369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45990.197160995369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45990.197160995369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45990.197160995369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45990.197160995369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45990.197160995369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45990.197160995369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45990.197160995369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45990.197160995369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45990.197160995369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45990.197160995369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45990.197160995369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45990.197160995369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45990.197160995369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45990.197160995369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45990.197160995369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45990.197160995369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45990.197160995369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45990.197160995369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45990.197160995369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45990.197160995369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45990.197160995369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45990.197160995369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45990.197160995369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45990.197160995369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45990.197160995369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45990.197160995369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45990.197160995369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45990.197160995369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45990.197160995369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45990.197160995369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45990.197160995369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45990.197160995369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45990.197160995369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45990.197160995369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45990.197160995369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45990.197160995369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45990.197160995369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45990.197160995369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45990.197160995369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45990.197160995369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45990.197160995369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45990.197160995369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45990.197160995369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45990.197160995369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45990.197160995369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45990.197160995369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45990.197160995369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45990.197160995369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45990.197160995369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45990.197160995369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45990.197160995369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45990.197160995369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45990.197160995369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45990.197160995369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45990.197160995369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45990.197160995369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45990.197160995369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45990.197160995369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45990.197160995369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45990.197160995369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45990.197160995369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45990.197160995369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45990.197160995369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45990.197160995369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45990.197160995369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45990.197160995369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45990.197160995369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45990.197160995369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45990.197160995369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45990.197160995369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45990.197160995369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45990.197160995369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45990.197160995369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45990.197160995369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45990.197160995369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45990.197160995369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45990.197160995369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45990.197160995369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45990.197160995369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45990.197160995369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45990.197160995369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45990.197160995369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45990.197160995369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45990.197160995369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45990.197160995369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45990.197160995369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45990.197160995369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45990.197160995369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45990.197160995369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45990.197160995369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45990.197160995369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45990.197160995369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45990.197160995369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45990.197160995369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45990.197160995369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45990.197160995369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45990.197160995369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45990.197160995369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45990.197160995369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45990.197160995369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45990.197160995369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45990.197160995369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45990.197160995369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45990.197160995369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45990.197160995369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45990.197160995369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45990.197160995369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45990.197160995369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45990.197160995369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45990.197160995369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45990.197160995369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45990.197160995369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45990.197160995369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45990.197160995369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45990.197160995369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45990.197160995369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45990.197160995369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45990.197160995369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45990.197160995369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45990.197160995369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45990.197160995369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45990.197160995369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45990.197160995369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45990.197160995369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45990.197160995369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45990.197160995369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45990.197160995369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45990.197160995369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45990.197160995369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45990.197160995369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45990.197160995369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45990.197160995369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45990.197160995369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45990.197160995369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45990.197160995369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45990.197160995369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45990.197160995369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45990.197160995369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45990.197160995369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45990.197160995369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45990.197160995369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45990.197160995369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45990.197160995369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45990.197160995369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45990.197160995369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45990.197160995369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45990.197160995369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45990.197160995369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45990.197160995369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45990.197160995369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45990.197160995369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45990.197160995369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45990.197160995369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45990.197160995369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45990.197160995369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45990.197160995369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45990.197160995369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45990.197160995369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45990.197160995369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45990.197160995369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45990.197160995369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45990.197160995369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45990.197160995369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45990.197160995369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45990.197160995369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45990.197160995369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45990.197160995369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45990.197160995369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45990.197160995369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45990.197160995369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45990.197160995369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45990.197160995369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45990.197160995369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45990.197160995369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45990.197160995369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45990.197160995369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45990.197160995369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45990.197160995369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45990.197160995369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45990.197160995369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45990.197160995369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45990.197160995369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45990.197160995369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45990.197160995369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45990.197160995369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45990.197160995369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45990.197160995369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45990.197160995369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45990.197160995369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45990.197160995369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45990.197160995369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45990.197160995369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45990.197160995369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45990.197160995369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45990.197160995369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45990.197160995369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45990.197160995369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45990.197160995369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45990.197160995369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45990.197160995369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45990.197160995369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45990.197160995369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45990.197160995369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45990.197160995369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45990.197160995369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45990.197160995369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45990.197160995369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45990.197160995369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45990.197160995369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45990.197160995369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45990.197160995369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45990.197160995369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45990.197160995369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45990.197160995369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45990.197160995369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45990.197160995369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45990.197160995369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45990.197160995369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45990.197160995369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45990.197160995369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45990.197160995369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45990.197160995369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45990.197160995369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45990.197160995369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45990.197160995369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45990.197160995369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45990.197160995369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45990.197160995369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45990.197160995369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45990.197160995369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45990.197160995369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45990.197160995369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45990.197160995369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45990.197160995369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45990.197160995369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45990.197160995369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45990.197160995369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45990.197160995369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45990.197160995369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45990.197160995369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45990.197160995369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45990.197160995369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45990.197160995369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45990.197160995369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45990.197160995369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45990.197160995369</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A14" sqref="A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286.71644340277271</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c r="G3" s="93">
        <f t="shared" ref="G3:G59" ca="1" si="0">IFERROR(NOW()-F3,"")</f>
        <v>45990.197160995369</v>
      </c>
      <c r="H3" s="92">
        <v>45989.810358796298</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45990.197160995369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45990.197160995369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45990.197160995369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45990.197160995369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45990.197160995369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45990.197160995369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45990.197160995369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45990.197160995369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45990.197160995369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45990.197160995369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45990.197160995369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45990.197160995369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45990.197160995369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45990.197160995369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45990.197160995369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45990.197160995369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45990.197160995369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45990.197160995369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45990.197160995369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45990.197160995369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45990.197160995369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45990.197160995369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45990.197160995369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45990.197160995369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45990.197160995369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45990.197160995369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45990.197160995369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45990.197160995369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45990.197160995369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45990.197160995369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45990.197160995369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45990.197160995369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45990.197160995369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45990.197160995369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45990.197160995369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45990.197160995369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45990.197160995369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45990.197160995369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45990.197160995369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45990.197160995369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45990.197160995369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45990.197160995369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45990.197160995369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45990.197160995369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45990.197160995369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45990.197160995369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45990.197160995369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45990.197160995369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45990.197160995369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45990.197160995369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45990.197160995369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45990.197160995369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45990.197160995369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45990.197160995369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45990.197160995369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45990.197160995369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45990.197160995369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45990.197160995369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45990.197160995369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45990.197160995369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45990.197160995369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45990.197160995369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45990.197160995369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45990.197160995369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45990.197160995369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45990.197160995369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45990.197160995369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45990.197160995369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45990.197160995369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45990.197160995369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45990.197160995369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45990.197160995369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45990.197160995369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45990.197160995369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45990.197160995369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45990.197160995369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45990.197160995369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45990.197160995369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45990.197160995369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45990.197160995369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45990.197160995369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45990.197160995369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45990.197160995369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45990.197160995369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45990.197160995369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45990.197160995369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45990.197160995369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45990.197160995369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45990.197160995369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45990.197160995369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45990.197160995369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45990.197160995369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45990.197160995369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45990.197160995369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45990.197160995369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45990.197160995369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45990.197160995369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45990.197160995369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45990.197160995369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45990.197160995369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45990.197160995369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45990.197160995369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45990.197160995369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45990.197160995369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45990.197160995369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45990.197160995369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45990.197160995369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45990.197160995369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45990.197160995369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45990.197160995369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45990.197160995369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45990.197160995369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45990.197160995369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45990.197160995369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45990.197160995369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45990.197160995369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45990.197160995369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45990.197160995369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45990.197160995369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45990.197160995369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45990.197160995369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45990.197160995369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45990.197160995369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45990.197160995369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45990.197160995369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45990.197160995369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45990.197160995369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45990.197160995369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45990.197160995369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45990.197160995369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45990.197160995369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45990.197160995369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45990.197160995369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45990.197160995369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45990.197160995369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45990.197160995369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45990.197160995369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45990.197160995369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45990.197160995369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45990.197160995369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45990.197160995369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45990.197160995369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45990.197160995369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45990.197160995369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45990.197160995369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45990.197160995369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45990.197160995369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45990.197160995369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45990.197160995369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45990.197160995369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45990.197160995369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45990.197160995369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45990.197160995369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45990.197160995369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45990.197160995369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45990.197160995369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45990.197160995369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45990.197160995369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45990.197160995369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45990.197160995369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45990.197160995369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45990.197160995369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45990.197160995369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45990.197160995369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45990.197160995369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45990.197160995369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45990.197160995369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45990.197160995369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45990.197160995369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45990.197160995369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45990.197160995369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45990.197160995369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45990.197160995369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45990.197160995369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45990.197160995369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45990.197160995369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45990.197160995369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45990.197160995369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45990.197160995369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45990.197160995369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45990.197160995369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45990.197160995369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45990.197160995369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45990.197160995369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45990.197160995369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45990.197160995369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45990.197160995369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45990.197160995369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45990.197160995369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45990.197160995369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45990.197160995369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45990.197160995369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45990.197160995369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45990.197160995369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45990.197160995369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45990.197160995369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45990.197160995369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45990.197160995369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45990.197160995369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45990.197160995369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45990.197160995369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45990.197160995369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45990.197160995369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45990.197160995369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45990.197160995369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45990.197160995369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45990.197160995369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45990.197160995369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45990.197160995369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45990.197160995369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45990.197160995369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45990.197160995369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45990.197160995369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45990.197160995369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45990.197160995369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45990.197160995369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45990.197160995369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45990.197160995369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45990.197160995369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45990.197160995369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45990.197160995369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45990.197160995369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45990.197160995369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45990.197160995369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45990.197160995369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45990.197160995369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45990.197160995369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45990.197160995369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45990.197160995369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45990.197160995369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45990.197160995369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45990.197160995369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45990.197160995369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45990.197160995369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45990.197160995369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45990.197160995369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45990.197160995369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45990.197160995369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45990.197160995369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45990.197160995369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45990.197160995369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45990.197160995369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45990.197160995369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45990.197160995369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45990.197160995369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45990.197160995369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45990.197160995369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45990.197160995369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45990.197160995369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45990.197160995369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45990.197160995369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45990.197160995369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45990.197160995369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45990.197160995369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45990.197160995369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45990.197160995369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45990.197160995369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45990.197160995369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45990.197160995369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45990.197160995369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45990.197160995369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45990.197160995369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45990.197160995369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45990.197160995369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45990.197160995369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45990.197160995369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45990.197160995369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45990.197160995369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45990.197160995369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45990.197160995369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45990.197160995369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45990.197160995369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45990.197160995369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45990.197160995369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45990.197160995369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45990.197160995369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45990.197160995369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45990.197160995369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45990.197160995369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45990.197160995369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45990.197160995369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45990.197160995369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45990.197160995369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45990.197160995369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45990.197160995369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45990.197160995369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45990.197160995369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45990.197160995369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45990.197160995369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45990.197160995369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45990.197160995369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45990.197160995369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45990.197160995369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45990.197160995369</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98.365100810180593</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39109</v>
      </c>
      <c r="F3" s="38">
        <v>45926.188877314817</v>
      </c>
      <c r="G3" s="105">
        <f t="shared" ref="G3" ca="1" si="0">IFERROR(NOW()-F3,"")</f>
        <v>64.008283680552267</v>
      </c>
      <c r="H3" s="38">
        <v>45926.158159722225</v>
      </c>
      <c r="I3" s="37" t="str">
        <f>IFERROR(VLOOKUP(D3,DB!A:F,6,0),"")</f>
        <v>SCECO</v>
      </c>
      <c r="J3" s="37" t="str">
        <f>IFERROR(VLOOKUP(D3,DB!A:G,7,0),"")</f>
        <v>Good</v>
      </c>
      <c r="K3" s="37" t="s">
        <v>39202</v>
      </c>
      <c r="L3" s="37" t="str">
        <f>IFERROR(VLOOKUP(D3,DB!A:I,9,0),"")</f>
        <v>Latis</v>
      </c>
      <c r="M3" s="102"/>
    </row>
    <row r="4" spans="1:13" s="39" customFormat="1" ht="48" customHeight="1">
      <c r="A4" s="106" t="s">
        <v>39203</v>
      </c>
      <c r="B4" s="106" t="str">
        <f>IFERROR(VLOOKUP(D4,DB!A:K,11,0),"")</f>
        <v>R5</v>
      </c>
      <c r="C4" s="106">
        <v>1</v>
      </c>
      <c r="D4" s="106" t="s">
        <v>34832</v>
      </c>
      <c r="E4" s="106" t="s">
        <v>39109</v>
      </c>
      <c r="F4" s="107">
        <v>45948.661111111112</v>
      </c>
      <c r="G4" s="108">
        <f t="shared" ref="G4" ca="1" si="1">IFERROR(NOW()-F4,"")</f>
        <v>41.536049884256499</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8.8238623842553352</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45989.951909722222</v>
      </c>
      <c r="G6" s="138">
        <f ca="1">IFERROR(NOW()-F6,"")</f>
        <v>0.24525127314700512</v>
      </c>
      <c r="H6" s="38">
        <v>45989.971354166664</v>
      </c>
      <c r="I6" s="37" t="str">
        <f>IFERROR(VLOOKUP(D6,DB!A:F,6,0),"")</f>
        <v>SCECO</v>
      </c>
      <c r="J6" s="37" t="str">
        <f>IFERROR(VLOOKUP(D6,DB!A:G,7,0),"")</f>
        <v>Dead</v>
      </c>
      <c r="K6" s="37" t="s">
        <v>39208</v>
      </c>
      <c r="L6" s="37" t="str">
        <f>IFERROR(VLOOKUP(D6,DB!A:I,9,0),"")</f>
        <v>Latis</v>
      </c>
    </row>
    <row r="7" spans="1:13">
      <c r="A7" s="37"/>
      <c r="B7" s="37" t="str">
        <f>IFERROR(VLOOKUP(D7,DB!A:K,11,0),"")</f>
        <v/>
      </c>
      <c r="C7" s="37"/>
      <c r="D7" s="106"/>
      <c r="E7" s="37"/>
      <c r="F7" s="38"/>
      <c r="G7" s="138">
        <f ca="1">IFERROR(NOW()-F7,"")</f>
        <v>45990.197160995369</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45990.197160995369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45990.197160995369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45990.197160995369</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45990.197160995369</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45990.197160995369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45990.197160995369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45990.197160995369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45990.197160995369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45990.197160995369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45990.197160995369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45990.197160995369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45990.197160995369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45990.197160995369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45990.197160995369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45990.197160995369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45990.197160995369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45990.197160995369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45990.197160995369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45990.197160995369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45990.197160995369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45990.197160995369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45990.197160995369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45990.197160995369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45990.197160995369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45990.197160995369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45990.197160995369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45990.197160995369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45990.197160995369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45990.197160995369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45990.197160995369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45990.197160995369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45990.197160995369</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39209</v>
      </c>
      <c r="B2" s="141" t="str">
        <f>IFERROR(VLOOKUP(D2,DB!A:K,11,0),"")</f>
        <v>R6</v>
      </c>
      <c r="C2" s="142">
        <v>1</v>
      </c>
      <c r="D2" s="141" t="s">
        <v>39058</v>
      </c>
      <c r="E2" s="143" t="s">
        <v>39106</v>
      </c>
      <c r="F2" s="144">
        <v>45990.120300925926</v>
      </c>
      <c r="G2" s="145">
        <f ca="1">IFERROR(NOW()-F2,"-")</f>
        <v>7.6860069442773238E-2</v>
      </c>
      <c r="H2" s="146">
        <v>45989.754675925928</v>
      </c>
      <c r="I2" s="141" t="str">
        <f>IFERROR(VLOOKUP(D2,DB!A:F,6,0),"")</f>
        <v>Generator-SG</v>
      </c>
      <c r="J2" s="141" t="str">
        <f>IFERROR(VLOOKUP(D2,DB!A:G,7,0),"")</f>
        <v>Good</v>
      </c>
      <c r="K2" s="147" t="s">
        <v>39210</v>
      </c>
      <c r="L2" s="148" t="str">
        <f>IFERROR(VLOOKUP(D2,DB!A:I,9,0),"")</f>
        <v>Latis</v>
      </c>
    </row>
    <row r="3" spans="1:16382" ht="31.5" customHeight="1">
      <c r="A3" s="118"/>
      <c r="B3" s="119" t="str">
        <f>IFERROR(VLOOKUP(D3,DB!A:K,11,0),"")</f>
        <v/>
      </c>
      <c r="C3" s="120"/>
      <c r="D3" s="119"/>
      <c r="E3" s="106"/>
      <c r="F3" s="121"/>
      <c r="G3" s="72">
        <f ca="1">IFERROR(NOW()-F3,"-")</f>
        <v>45990.197160995369</v>
      </c>
      <c r="H3" s="121"/>
      <c r="I3" s="119" t="str">
        <f>IFERROR(VLOOKUP(D3,DB!A:F,6,0),"")</f>
        <v/>
      </c>
      <c r="J3" s="119" t="str">
        <f>IFERROR(VLOOKUP(D3,DB!A:G,7,0),"")</f>
        <v/>
      </c>
      <c r="K3" s="122"/>
      <c r="L3" s="148" t="str">
        <f>IFERROR(VLOOKUP(D3,DB!A:I,9,0),"")</f>
        <v/>
      </c>
    </row>
    <row r="4" spans="1:16382" ht="31.5" customHeight="1">
      <c r="A4" s="118"/>
      <c r="B4" s="119" t="str">
        <f>IFERROR(VLOOKUP(D4,DB!A:K,11,0),"")</f>
        <v/>
      </c>
      <c r="C4" s="120"/>
      <c r="D4" s="119"/>
      <c r="E4" s="106"/>
      <c r="F4" s="121"/>
      <c r="G4" s="72">
        <f ca="1">IFERROR(NOW()-F4,"-")</f>
        <v>45990.197160995369</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45990.197160995369</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45990.197160995369</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45990.197160995369</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45990.197160995369</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45990.197160995369</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45990.197160995369</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45990.197160995369</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45990.197160995369</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45990.197160995369</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45990.197160995369</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45990.197160995369</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45990.197160995369</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45990.197160995369</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45990.197160995369</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45990.197160995369</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45990.197160995369</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53"/>
      <c r="F21" s="121"/>
      <c r="G21" s="72">
        <f ca="1">IFERROR(NOW()-F21,"-")</f>
        <v>45990.197160995369</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45990.197160995369</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45990.197160995369</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45990.197160995369</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45990.197160995369</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45990.197160995369</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45990.197160995369</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45990.197160995369</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45990.197160995369</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45990.197160995369</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45990.197160995369</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45990.197160995369</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45990.197160995369</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45990.197160995369</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45990.197160995369</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45990.197160995369</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45990.197160995369</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45990.197160995369</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45990.197160995369</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45990.197160995369</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45990.197160995369</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45990.197160995369</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45990.197160995369</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45990.197160995369</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45990.197160995369</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45990.197160995369</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45990.197160995369</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45990.197160995369</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45990.197160995369</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45990.197160995369</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45990.197160995369</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45990.197160995369</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45990.197160995369</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45990.197160995369</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45990.197160995369</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45990.197160995369</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45990.197160995369</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45990.197160995369</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45990.197160995369</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45990.197160995369</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45990.197160995369</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45990.197160995369</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45990.197160995369</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45990.197160995369</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45990.197160995369</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45990.197160995369</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45990.197160995369</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45990.197160995369</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45990.197160995369</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45990.197160995369</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45990.197160995369</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45990.197160995369</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45990.197160995369</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45990.197160995369</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45990.197160995369</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45990.197160995369</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45990.197160995369</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45990.197160995369</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45990.197160995369</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45990.197160995369</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45990.197160995369</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45990.197160995369</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45990.197160995369</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45990.197160995369</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45990.197160995369</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45990.197160995369</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45990.197160995369</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45990.197160995369</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45990.197160995369</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45990.197160995369</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45990.197160995369</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45990.197160995369</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45990.197160995369</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45990.197160995369</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45990.197160995369</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45990.197160995369</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45990.197160995369</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45990.197160995369</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45990.197160995369</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45990.197160995369</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45990.197160995369</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45990.197160995369</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45990.197160995369</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45990.197160995369</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45990.197160995369</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45990.197160995369</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45990.197160995369</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45990.197160995369</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45990.197160995369</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45990.197160995369</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45990.197160995369</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45990.197160995369</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45990.197160995369</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45990.197160995369</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45990.197160995369</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45990.197160995369</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45990.197160995369</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45990.197160995369</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45990.197160995369</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45990.197160995369</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45990.197160995369</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45990.197160995369</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45990.197160995369</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45990.197160995369</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45990.197160995369</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45990.197160995369</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45990.197160995369</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45990.197160995369</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45990.197160995369</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45990.197160995369</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45990.197160995369</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45990.197160995369</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45990.197160995369</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45990.197160995369</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45990.197160995369</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45990.197160995369</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45990.197160995369</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45990.197160995369</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45990.197160995369</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45990.197160995369</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45990.197160995369</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45990.197160995369</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45990.197160995369</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45990.197160995369</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45990.197160995369</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45990.197160995369</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45990.197160995369</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45990.197160995369</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45990.197160995369</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45990.197160995369</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45990.197160995369</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45990.197160995369</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45990.197160995369</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45990.197160995369</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45990.197160995369</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45990.197160995369</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45990.197160995369</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45990.197160995369</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45990.197160995369</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45990.197160995369</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45990.197160995369</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45990.197160995369</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45990.197160995369</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45990.197160995369</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45990.197160995369</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45990.197160995369</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45990.197160995369</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45990.197160995369</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45990.197160995369</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45990.197160995369</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45990.197160995369</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45990.197160995369</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45990.197160995369</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45990.197160995369</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45990.197160995369</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45990.197160995369</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45990.197160995369</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45990.197160995369</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45990.197160995369</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45990.197160995369</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45990.197160995369</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45990.197160995369</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45990.197160995369</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45990.197160995369</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45990.197160995369</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45990.197160995369</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45990.197160995369</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45990.197160995369</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45990.197160995369</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45990.197160995369</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45990.197160995369</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45990.197160995369</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45990.197160995369</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45990.197160995369</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45990.197160995369</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45990.197160995369</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45990.197160995369</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45990.197160995369</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45990.197160995369</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45990.197160995369</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45990.197160995369</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45990.197160995369</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45990.197160995369</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45990.197160995369</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45990.197160995369</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45990.197160995369</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45990.197160995369</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45990.197160995369</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45990.197160995369</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45990.197160995369</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45990.197160995369</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45990.197160995369</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45990.197160995369</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45990.197160995369</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45990.197160995369</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45990.197160995369</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45990.197160995369</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45990.197160995369</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45990.197160995369</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45990.197160995369</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45990.197160995369</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45990.197160995369</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45990.197160995369</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45990.197160995369</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45990.197160995369</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45990.197160995369</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45990.197160995369</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45990.197160995369</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45990.197160995369</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45990.197160995369</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45990.197160995369</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45990.197160995369</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45990.197160995369</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45990.197160995369</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45990.197160995369</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45990.197160995369</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45990.197160995369</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45990.197160995369</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45990.197160995369</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45990.197160995369</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45990.197160995369</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45990.197160995369</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45990.197160995369</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45990.197160995369</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45990.197160995369</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45990.197160995369</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45990.197160995369</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45990.197160995369</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45990.197160995369</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45990.197160995369</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45990.197160995369</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45990.197160995369</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45990.197160995369</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45990.197160995369</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45990.197160995369</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45990.197160995369</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45990.197160995369</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45990.197160995369</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45990.197160995369</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45990.197160995369</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45990.197160995369</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45990.197160995369</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45990.197160995369</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45990.197160995369</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45990.197160995369</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45990.197160995369</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45990.197160995369</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45990.197160995369</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45990.197160995369</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45990.197160995369</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45990.197160995369</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45990.197160995369</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45990.197160995369</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45990.197160995369</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45990.197160995369</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45990.197160995369</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45990.197160995369</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45990.197160995369</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45990.197160995369</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45990.197160995369</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45990.197160995369</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45990.197160995369</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45990.197160995369</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45990.197160995369</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45990.197160995369</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45990.197160995369</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45990.197160995369</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45990.197160995369</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45990.197160995369</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45990.197160995369</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45990.197160995369</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45990.197160995369</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45990.197160995369</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45990.197160995369</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45990.197160995369</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45990.197160995369</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45990.197160995369</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45990.197160995369</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45990.197160995369</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45990.197160995369</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45990.197160995369</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45990.197160995369</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45990.197160995369</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45990.197160995369</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45990.197160995369</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45990.197160995369</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45990.197160995369</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45990.197160995369</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45990.197160995369</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45990.197160995369</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45990.197160995369</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45990.197160995369</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45990.197160995369</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45990.197160995369</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45990.197160995369</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45990.197160995369</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45990.197160995369</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45990.197160995369</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45990.197160995369</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45990.197160995369</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45990.197160995369</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45990.197160995369</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45990.197160995369</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45990.197160995369</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45990.197160995369</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45990.197160995369</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45990.197160995369</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45990.197160995369</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45990.197160995369</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45990.197160995369</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45990.197160995369</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45990.197160995369</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45990.197160995369</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45990.197160995369</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45990.197160995369</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45990.197160995369</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45990.197160995369</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45990.197160995369</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45990.197160995369</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45990.197160995369</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45990.197160995369</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45990.197160995369</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45990.197160995369</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45990.197160995369</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45990.197160995369</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45990.197160995369</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45990.197160995369</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45990.197160995369</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45990.197160995369</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45990.197160995369</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45990.197160995369</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45990.197160995369</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45990.197160995369</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45990.197160995369</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45990.197160995369</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45990.197160995369</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45990.197160995369</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45990.197160995369</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45990.197160995369</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45990.197160995369</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45990.197160995369</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45990.197160995369</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45990.197160995369</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45990.197160995369</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45990.197160995369</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45990.197160995369</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45990.197160995369</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45990.197160995369</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45990.197160995369</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45990.197160995369</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45990.197160995369</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45990.197160995369</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45990.197160995369</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45990.197160995369</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45990.197160995369</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45990.197160995369</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45990.197160995369</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45990.197160995369</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45990.197160995369</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45990.197160995369</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45990.197160995369</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45990.197160995369</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45990.197160995369</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45990.197160995369</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45990.197160995369</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45990.197160995369</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45990.197160995369</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45990.197160995369</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45990.197160995369</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45990.197160995369</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45990.197160995369</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45990.197160995369</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45990.197160995369</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45990.197160995369</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45990.197160995369</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45990.197160995369</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45990.197160995369</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45990.197160995369</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45990.197160995369</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45990.197160995369</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45990.197160995369</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45990.197160995369</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45990.197160995369</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45990.197160995369</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45990.197160995369</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45990.197160995369</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45990.197160995369</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45990.197160995369</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45990.197160995369</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45990.197160995369</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45990.197160995369</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45990.197160995369</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45990.197160995369</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45990.197160995369</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45990.197160995369</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45990.197160995369</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45990.197160995369</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45990.197160995369</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45990.197160995369</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45990.197160995369</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45990.197160995369</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45990.197160995369</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45990.197160995369</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45990.197160995369</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45990.197160995369</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45990.197160995369</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45990.197160995369</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45990.197160995369</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45990.197160995369</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45990.197160995369</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45990.197160995369</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45990.197160995369</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45990.197160995369</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45990.197160995369</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45990.197160995369</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45990.197160995369</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45990.197160995369</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45990.197160995369</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45990.197160995369</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45990.197160995369</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45990.197160995369</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45990.197160995369</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45990.197160995369</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45990.197160995369</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45990.197160995369</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45990.197160995369</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45990.197160995369</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45990.197160995369</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45990.197160995369</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45990.197160995369</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45990.197160995369</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45990.197160995369</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45990.197160995369</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45990.197160995369</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45990.197160995369</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45990.197160995369</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45990.197160995369</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45990.197160995369</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45990.197160995369</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45990.197160995369</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45990.197160995369</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45990.197160995369</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45990.197160995369</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45990.197160995369</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45990.197160995369</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45990.197160995369</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45990.197160995369</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45990.197160995369</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45990.197160995369</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45990.197160995369</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45990.197160995369</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45990.197160995369</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45990.197160995369</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45990.197160995369</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45990.197160995369</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45990.197160995369</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45990.197160995369</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45990.197160995369</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45990.197160995369</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45990.197160995369</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45990.197160995369</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45990.197160995369</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45990.197160995369</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45990.197160995369</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45990.197160995369</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45990.197160995369</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45990.197160995369</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45990.197160995369</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45990.197160995369</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45990.197160995369</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45990.197160995369</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45990.197160995369</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45990.197160995369</v>
      </c>
      <c r="H493" s="121"/>
      <c r="I493" s="119" t="str">
        <f>IFERROR(VLOOKUP(D493,DB!A:F,6,0),"")</f>
        <v/>
      </c>
      <c r="J493" s="119" t="str">
        <f>IFERROR(VLOOKUP(D493,DB!A:G,7,0),"")</f>
        <v/>
      </c>
      <c r="K493" s="122"/>
      <c r="L493" s="148" t="str">
        <f>IFERROR(VLOOKUP(D493,DB!A:I,9,0),"")</f>
        <v/>
      </c>
    </row>
    <row r="494" spans="1:12" ht="31.5" customHeight="1">
      <c r="A494" s="154"/>
      <c r="B494" s="155" t="str">
        <f>IFERROR(VLOOKUP(D494,DB!A:K,11,0),"")</f>
        <v/>
      </c>
      <c r="C494" s="156"/>
      <c r="D494" s="155"/>
      <c r="E494" s="153"/>
      <c r="F494" s="157"/>
      <c r="G494" s="158">
        <f ca="1">IFERROR(NOW()-F494,"-")</f>
        <v>45990.197160995369</v>
      </c>
      <c r="H494" s="157"/>
      <c r="I494" s="155" t="str">
        <f>IFERROR(VLOOKUP(D494,DB!A:F,6,0),"")</f>
        <v/>
      </c>
      <c r="J494" s="155" t="str">
        <f>IFERROR(VLOOKUP(D494,DB!A:G,7,0),"")</f>
        <v/>
      </c>
      <c r="K494" s="159"/>
      <c r="L494" s="160" t="str">
        <f>IFERROR(VLOOKUP(D494,DB!A:I,9,0),"")</f>
        <v/>
      </c>
    </row>
  </sheetData>
  <dataValidations count="2">
    <dataValidation allowBlank="1" showInputMessage="1" showErrorMessage="1" sqref="E1" xr:uid="{9E1BC488-8814-4F8A-8DBE-742B3278AB71}"/>
    <dataValidation type="list" allowBlank="1" showInputMessage="1" showErrorMessage="1" sqref="E2:E4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2025-11-29T01:45:43Z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